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КТС плюс\"/>
    </mc:Choice>
  </mc:AlternateContent>
  <bookViews>
    <workbookView xWindow="480" yWindow="30" windowWidth="23250" windowHeight="123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Лист1!$A$8:$X$106</definedName>
  </definedNames>
  <calcPr calcId="152511" refMode="R1C1"/>
</workbook>
</file>

<file path=xl/calcChain.xml><?xml version="1.0" encoding="utf-8"?>
<calcChain xmlns="http://schemas.openxmlformats.org/spreadsheetml/2006/main">
  <c r="U28" i="1" l="1"/>
  <c r="U29" i="1"/>
  <c r="U30" i="1"/>
  <c r="U31" i="1"/>
  <c r="U37" i="1"/>
  <c r="U38" i="1"/>
  <c r="U32" i="1"/>
  <c r="U35" i="1"/>
  <c r="U34" i="1"/>
  <c r="U33" i="1"/>
  <c r="U58" i="1"/>
  <c r="U59" i="1"/>
  <c r="U61" i="1"/>
  <c r="U64" i="1"/>
  <c r="U65" i="1"/>
  <c r="U62" i="1"/>
  <c r="U63" i="1"/>
  <c r="U60" i="1"/>
  <c r="U39" i="1"/>
  <c r="U82" i="1"/>
  <c r="U81" i="1"/>
  <c r="U83" i="1"/>
  <c r="U84" i="1"/>
  <c r="U48" i="1"/>
  <c r="U23" i="1"/>
  <c r="U27" i="1"/>
  <c r="U26" i="1"/>
  <c r="U25" i="1"/>
  <c r="U24" i="1"/>
  <c r="U74" i="1"/>
  <c r="U75" i="1"/>
  <c r="U76" i="1"/>
  <c r="U79" i="1"/>
  <c r="U80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T28" i="1"/>
  <c r="T29" i="1"/>
  <c r="T30" i="1"/>
  <c r="T31" i="1"/>
  <c r="T37" i="1"/>
  <c r="T38" i="1"/>
  <c r="T32" i="1"/>
  <c r="T35" i="1"/>
  <c r="T34" i="1"/>
  <c r="T33" i="1"/>
  <c r="T58" i="1"/>
  <c r="T59" i="1"/>
  <c r="T61" i="1"/>
  <c r="T64" i="1"/>
  <c r="T65" i="1"/>
  <c r="T62" i="1"/>
  <c r="T63" i="1"/>
  <c r="T60" i="1"/>
  <c r="T39" i="1"/>
  <c r="T82" i="1"/>
  <c r="T81" i="1"/>
  <c r="T83" i="1"/>
  <c r="T84" i="1"/>
  <c r="T48" i="1"/>
  <c r="T23" i="1"/>
  <c r="T27" i="1"/>
  <c r="T26" i="1"/>
  <c r="T25" i="1"/>
  <c r="T24" i="1"/>
  <c r="T74" i="1"/>
  <c r="T75" i="1"/>
  <c r="T76" i="1"/>
  <c r="T79" i="1"/>
  <c r="T80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E4" i="1" l="1"/>
  <c r="E3" i="1"/>
  <c r="T9" i="1" l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36" i="1"/>
  <c r="U36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9" i="1"/>
  <c r="U49" i="1"/>
  <c r="T50" i="1"/>
  <c r="U50" i="1"/>
  <c r="T51" i="1"/>
  <c r="U51" i="1"/>
  <c r="T52" i="1"/>
  <c r="U52" i="1"/>
  <c r="T53" i="1"/>
  <c r="U53" i="1"/>
  <c r="T54" i="1"/>
  <c r="U54" i="1"/>
  <c r="T55" i="1"/>
  <c r="U55" i="1"/>
  <c r="T56" i="1"/>
  <c r="U56" i="1"/>
  <c r="T57" i="1"/>
  <c r="U57" i="1"/>
  <c r="T66" i="1"/>
  <c r="U66" i="1"/>
  <c r="T67" i="1"/>
  <c r="U67" i="1"/>
  <c r="T68" i="1"/>
  <c r="U68" i="1"/>
  <c r="T69" i="1"/>
  <c r="U69" i="1"/>
  <c r="T70" i="1"/>
  <c r="U70" i="1"/>
  <c r="T71" i="1"/>
  <c r="U71" i="1"/>
  <c r="T72" i="1"/>
  <c r="U72" i="1"/>
  <c r="T73" i="1"/>
  <c r="U73" i="1"/>
  <c r="E2" i="1" l="1"/>
  <c r="E6" i="1" s="1"/>
  <c r="E5" i="1"/>
  <c r="D9" i="1" l="1"/>
  <c r="D13" i="1"/>
  <c r="D17" i="1"/>
  <c r="D21" i="1"/>
  <c r="D36" i="1"/>
  <c r="D40" i="1"/>
  <c r="D45" i="1"/>
  <c r="D52" i="1"/>
  <c r="D56" i="1"/>
  <c r="D68" i="1"/>
  <c r="D72" i="1"/>
  <c r="D79" i="1"/>
  <c r="D86" i="1"/>
  <c r="D90" i="1"/>
  <c r="D94" i="1"/>
  <c r="D98" i="1"/>
  <c r="D102" i="1"/>
  <c r="D106" i="1"/>
  <c r="D10" i="1"/>
  <c r="D14" i="1"/>
  <c r="D18" i="1"/>
  <c r="D22" i="1"/>
  <c r="D41" i="1"/>
  <c r="D46" i="1"/>
  <c r="D49" i="1"/>
  <c r="D53" i="1"/>
  <c r="D57" i="1"/>
  <c r="D69" i="1"/>
  <c r="D73" i="1"/>
  <c r="D74" i="1"/>
  <c r="D80" i="1"/>
  <c r="D87" i="1"/>
  <c r="D91" i="1"/>
  <c r="D95" i="1"/>
  <c r="D99" i="1"/>
  <c r="D103" i="1"/>
  <c r="D11" i="1"/>
  <c r="D15" i="1"/>
  <c r="D19" i="1"/>
  <c r="D42" i="1"/>
  <c r="D47" i="1"/>
  <c r="D50" i="1"/>
  <c r="D54" i="1"/>
  <c r="D66" i="1"/>
  <c r="D70" i="1"/>
  <c r="D75" i="1"/>
  <c r="D88" i="1"/>
  <c r="D92" i="1"/>
  <c r="D96" i="1"/>
  <c r="D100" i="1"/>
  <c r="D104" i="1"/>
  <c r="D12" i="1"/>
  <c r="D16" i="1"/>
  <c r="D20" i="1"/>
  <c r="D43" i="1"/>
  <c r="D44" i="1"/>
  <c r="D51" i="1"/>
  <c r="D55" i="1"/>
  <c r="D67" i="1"/>
  <c r="D71" i="1"/>
  <c r="D76" i="1"/>
  <c r="D85" i="1"/>
  <c r="D89" i="1"/>
  <c r="D93" i="1"/>
  <c r="D97" i="1"/>
  <c r="D101" i="1"/>
  <c r="D105" i="1"/>
  <c r="E7" i="1"/>
</calcChain>
</file>

<file path=xl/sharedStrings.xml><?xml version="1.0" encoding="utf-8"?>
<sst xmlns="http://schemas.openxmlformats.org/spreadsheetml/2006/main" count="867" uniqueCount="202">
  <si>
    <t>ТОО "КТС-Плюс"  г.Алматы, ул. Кожамкулова 132, оф 23;  БИН 050640000149</t>
  </si>
  <si>
    <t>Сумма без скидки</t>
  </si>
  <si>
    <t>тенге</t>
  </si>
  <si>
    <t>АФ АО «Forte bank»  г.Алматы</t>
  </si>
  <si>
    <t>Количество книг</t>
  </si>
  <si>
    <t>штук</t>
  </si>
  <si>
    <t>ИИК KZ559650000001005101; БИК IRTYKZKA; Кбе 17</t>
  </si>
  <si>
    <t>Количество наименований</t>
  </si>
  <si>
    <t>наименований</t>
  </si>
  <si>
    <t>Директор _____________  Жазыкбаев С.К.</t>
  </si>
  <si>
    <t xml:space="preserve">Общий Вес </t>
  </si>
  <si>
    <t>кг</t>
  </si>
  <si>
    <t xml:space="preserve"> Тел./ф.: (727) 309-55-49, 309-55-48, (701) 786-21-46</t>
  </si>
  <si>
    <t>Ваша скидка</t>
  </si>
  <si>
    <t>%</t>
  </si>
  <si>
    <t xml:space="preserve">Ваш заказ отправляйте на: ZAKAZ@ARUNA.KZ   </t>
  </si>
  <si>
    <t>Итого к оплате</t>
  </si>
  <si>
    <t>Серия</t>
  </si>
  <si>
    <t xml:space="preserve">      Наименование</t>
  </si>
  <si>
    <t>Язык</t>
  </si>
  <si>
    <t>ЗАКАЗ</t>
  </si>
  <si>
    <t>Издательство</t>
  </si>
  <si>
    <t>Переплет</t>
  </si>
  <si>
    <t>Количество Страниц</t>
  </si>
  <si>
    <t>Формат (в*ш, мм)</t>
  </si>
  <si>
    <t>Штрих Код</t>
  </si>
  <si>
    <t>Категория</t>
  </si>
  <si>
    <t>Возрастная категория</t>
  </si>
  <si>
    <t>Вес (гр)</t>
  </si>
  <si>
    <t>Код ТНВэД</t>
  </si>
  <si>
    <t>Рус</t>
  </si>
  <si>
    <t>Мягкий</t>
  </si>
  <si>
    <t>Раскраски</t>
  </si>
  <si>
    <t>3+</t>
  </si>
  <si>
    <t>210*160</t>
  </si>
  <si>
    <t xml:space="preserve">В дороге </t>
  </si>
  <si>
    <t>Рисуем Пальчиками</t>
  </si>
  <si>
    <t xml:space="preserve">В деревне </t>
  </si>
  <si>
    <t>200*200</t>
  </si>
  <si>
    <t>2+</t>
  </si>
  <si>
    <t xml:space="preserve">В зоопарке </t>
  </si>
  <si>
    <t xml:space="preserve">Колобок </t>
  </si>
  <si>
    <t xml:space="preserve">Репка </t>
  </si>
  <si>
    <t>Кружочки</t>
  </si>
  <si>
    <t xml:space="preserve">Наклей правильно! </t>
  </si>
  <si>
    <t>210*295</t>
  </si>
  <si>
    <t>С наклейками</t>
  </si>
  <si>
    <t xml:space="preserve">Подбери по размеру! </t>
  </si>
  <si>
    <t xml:space="preserve">Подбери по цвету! </t>
  </si>
  <si>
    <t xml:space="preserve">Посчитай и наклей! </t>
  </si>
  <si>
    <t>Картон</t>
  </si>
  <si>
    <t>0+</t>
  </si>
  <si>
    <t xml:space="preserve">   Для Вашего удобства применяется накопительная система скидок.                       </t>
  </si>
  <si>
    <t xml:space="preserve">  Информацию по книгам Вы можете получить на сайте "aruna.kz"</t>
  </si>
  <si>
    <t>Мозайка Синтез</t>
  </si>
  <si>
    <t>1+</t>
  </si>
  <si>
    <t>Ссылка на сайт</t>
  </si>
  <si>
    <t>Картинки</t>
  </si>
  <si>
    <t>Прайс лист от "Книжной торговой сети" (ТОО "КТС-Плюс")</t>
  </si>
  <si>
    <t>Планета сказок</t>
  </si>
  <si>
    <t>Малыш и ласточка</t>
  </si>
  <si>
    <t>Тигр и мышь</t>
  </si>
  <si>
    <t>Слон и обезьяна</t>
  </si>
  <si>
    <t>Мышь и воробей</t>
  </si>
  <si>
    <t>Қонжықтың хикаялары/Приключения медвежонка</t>
  </si>
  <si>
    <t>Қонжықтың әкесі күн сайын қайда кетеді?</t>
  </si>
  <si>
    <t>Мы не всегда получаем то, что хотим. 2 издание</t>
  </si>
  <si>
    <t>Мама, как же ты будешь дальше любить меня?  2 издание</t>
  </si>
  <si>
    <t>Папы-мишки никогда нет рядом. 2 издание</t>
  </si>
  <si>
    <t>Мені мазалайтын не?/Что меня беспокоит</t>
  </si>
  <si>
    <t>Мен неге қорқамын?</t>
  </si>
  <si>
    <t xml:space="preserve">Мен неден бақыттымын? </t>
  </si>
  <si>
    <t xml:space="preserve">Неліктен мен қөңілсізбін? </t>
  </si>
  <si>
    <t xml:space="preserve">Почему я боюсь? </t>
  </si>
  <si>
    <t>Что делает меня счастливой</t>
  </si>
  <si>
    <t>Отчего мне грустно?</t>
  </si>
  <si>
    <t>Волшебная  лампа Аладдина</t>
  </si>
  <si>
    <t>История о горбуне</t>
  </si>
  <si>
    <t>Персидский царь и Принцесса моря.</t>
  </si>
  <si>
    <t>Путешествия Синдбада</t>
  </si>
  <si>
    <t>Сказка о купце и джинне</t>
  </si>
  <si>
    <t>Три  принца и Принцесса Норонихар</t>
  </si>
  <si>
    <t>Царь Шахрияр и его брат</t>
  </si>
  <si>
    <t>Каз</t>
  </si>
  <si>
    <t>Фолиант</t>
  </si>
  <si>
    <t>«Мың бір түн» ертегілері/ Сказки «Тысячи и одной ночи»</t>
  </si>
  <si>
    <t>Әли-баба және қырық қарақшы</t>
  </si>
  <si>
    <t>Бүкір туралы ертегі</t>
  </si>
  <si>
    <t>Парсы патшасы және теңіз патшайымы</t>
  </si>
  <si>
    <t>Синдбаттың сапарлары</t>
  </si>
  <si>
    <t>Көпес пен жын туралы ертегі</t>
  </si>
  <si>
    <t>Үш мұрагер және Норонихар патшайым</t>
  </si>
  <si>
    <t>Шахрияр патша мен оның інісі</t>
  </si>
  <si>
    <t>Твердый</t>
  </si>
  <si>
    <t>225*245</t>
  </si>
  <si>
    <t>145*200</t>
  </si>
  <si>
    <t>Почитать</t>
  </si>
  <si>
    <t>Цена опт. С учетом скидки</t>
  </si>
  <si>
    <t>10+10</t>
  </si>
  <si>
    <t>Теремок + Красная шапочка (2 книги в наборе)</t>
  </si>
  <si>
    <t>Колобок + Кот в сапогах  (2 книги в наборе)</t>
  </si>
  <si>
    <t>Репка + Три поросёнка  (2 книги в наборе)</t>
  </si>
  <si>
    <t>205*115</t>
  </si>
  <si>
    <t>Набор "3D Малышки-панорамки"</t>
  </si>
  <si>
    <t>Забавные зверушки</t>
  </si>
  <si>
    <t>Школа семи гномов 1+</t>
  </si>
  <si>
    <t>Школа семи гномов 2+</t>
  </si>
  <si>
    <t>Школа семи гномов 3+</t>
  </si>
  <si>
    <t>Школа семи гномов 4+</t>
  </si>
  <si>
    <t>Пиксельные наклейки</t>
  </si>
  <si>
    <t>Рисуем по клеточкам</t>
  </si>
  <si>
    <t>Три поросенка</t>
  </si>
  <si>
    <t xml:space="preserve">Щенок (EVA) </t>
  </si>
  <si>
    <t>Большой, маленький.</t>
  </si>
  <si>
    <t>Веселый, грустный.</t>
  </si>
  <si>
    <t>Кто это, что это?</t>
  </si>
  <si>
    <t>Мой первый словарик.</t>
  </si>
  <si>
    <t>Рисуем пальчиками.</t>
  </si>
  <si>
    <t xml:space="preserve"> Азбука для малышей.</t>
  </si>
  <si>
    <t>Времена года.</t>
  </si>
  <si>
    <t>Один много.</t>
  </si>
  <si>
    <t>Рисуем пальчиками..</t>
  </si>
  <si>
    <t>Цвет, форма.</t>
  </si>
  <si>
    <t>Что такое хорошо?</t>
  </si>
  <si>
    <t>Логика, мышление.</t>
  </si>
  <si>
    <t>Прописи для малышей.</t>
  </si>
  <si>
    <t>Развитие речи.</t>
  </si>
  <si>
    <t>Счет, форма, величина.</t>
  </si>
  <si>
    <t>Я не буду жадным.</t>
  </si>
  <si>
    <t xml:space="preserve"> Быстрее, выше, сильнее.</t>
  </si>
  <si>
    <t xml:space="preserve"> Логика, мышление.</t>
  </si>
  <si>
    <t>Счет, форма, величина..</t>
  </si>
  <si>
    <t>Динозавры</t>
  </si>
  <si>
    <t>Лесные животные</t>
  </si>
  <si>
    <t>Транспорт</t>
  </si>
  <si>
    <t>В деревне</t>
  </si>
  <si>
    <t>В Африке</t>
  </si>
  <si>
    <t>В лесу</t>
  </si>
  <si>
    <t>Морские обитатели</t>
  </si>
  <si>
    <t>Обучающие</t>
  </si>
  <si>
    <t>4+</t>
  </si>
  <si>
    <t>170*200</t>
  </si>
  <si>
    <t>90*110</t>
  </si>
  <si>
    <t>215*290</t>
  </si>
  <si>
    <t>Применяемая скидка</t>
  </si>
  <si>
    <t>Диапозон суммы заказа</t>
  </si>
  <si>
    <t>Минимальное количество наименований в заказе</t>
  </si>
  <si>
    <t>от 35 000 до 60 000</t>
  </si>
  <si>
    <t>от 60 000 до 100 000</t>
  </si>
  <si>
    <t>от 100 000 до 140 000</t>
  </si>
  <si>
    <t>от 140 000 до 180 000</t>
  </si>
  <si>
    <t>от 180 000 до 220 000</t>
  </si>
  <si>
    <t>от 220 000 до 260 000</t>
  </si>
  <si>
    <t>от 260 000 до 300 000</t>
  </si>
  <si>
    <t>от 300 000 до 360 000</t>
  </si>
  <si>
    <t xml:space="preserve">от 360 000 </t>
  </si>
  <si>
    <t xml:space="preserve">Процент скидки определяется при выполнении всех условий. </t>
  </si>
  <si>
    <t>Pop-Up для Малышей</t>
  </si>
  <si>
    <t>Ма-ма, Где моя мама?</t>
  </si>
  <si>
    <t>Му-му, Кто как говорит?</t>
  </si>
  <si>
    <t>Ням-ням, Кто что ест?</t>
  </si>
  <si>
    <t>Тук-тук, Кто где живет?</t>
  </si>
  <si>
    <t xml:space="preserve">Книжки Touch and feel </t>
  </si>
  <si>
    <t>Весёлые фигуры</t>
  </si>
  <si>
    <t>Pop-Up энциклопедия</t>
  </si>
  <si>
    <t>Живая Планета</t>
  </si>
  <si>
    <t>Моря и Океаны</t>
  </si>
  <si>
    <t>Космос</t>
  </si>
  <si>
    <t>Как зарождалась жизнь на земле</t>
  </si>
  <si>
    <t>Однажды в сказке</t>
  </si>
  <si>
    <t>Баюбаюшки-баю</t>
  </si>
  <si>
    <t>Два веселых гуся</t>
  </si>
  <si>
    <t>Паравозик "Раз-Два-Три"</t>
  </si>
  <si>
    <t>Сорока белобока</t>
  </si>
  <si>
    <t>Теремок</t>
  </si>
  <si>
    <t>Ряба</t>
  </si>
  <si>
    <t>Коллекция сказок</t>
  </si>
  <si>
    <t>Умный ребенок</t>
  </si>
  <si>
    <t>Учусь писать и рисовать</t>
  </si>
  <si>
    <t>Учусь думать и рассуждать</t>
  </si>
  <si>
    <t>Учусь считать</t>
  </si>
  <si>
    <t>Учусь читать</t>
  </si>
  <si>
    <t>Лото-Парочки</t>
  </si>
  <si>
    <t>Логика для малышей</t>
  </si>
  <si>
    <t>Maxi-Пазлы</t>
  </si>
  <si>
    <t>Домашние животные</t>
  </si>
  <si>
    <t>Спешим на помощь</t>
  </si>
  <si>
    <t>По морям и океанам</t>
  </si>
  <si>
    <t>Первые машинки</t>
  </si>
  <si>
    <t>Лесные друзья</t>
  </si>
  <si>
    <t>Malamalamo</t>
  </si>
  <si>
    <t>5+</t>
  </si>
  <si>
    <t>Пружинка</t>
  </si>
  <si>
    <t>Короб</t>
  </si>
  <si>
    <t>EVA паралон</t>
  </si>
  <si>
    <t>Тактильные</t>
  </si>
  <si>
    <t>Панорамка</t>
  </si>
  <si>
    <t>Веселый грустный</t>
  </si>
  <si>
    <t>Набор "Факты в кармане"</t>
  </si>
  <si>
    <t xml:space="preserve">Кто боиться тигра и у кого самая длинная шея? </t>
  </si>
  <si>
    <t>Сколько лет солнцу и когда появился человек?</t>
  </si>
  <si>
    <t>от 20.12.2022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</si>
</sst>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_р_._-;\-* #,##0.00_р_._-;_-* \-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4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>
      <alignment horizontal="left"/>
    </xf>
    <xf numFmtId="0" fontId="18" fillId="0" borderId="0" applyBorder="0" applyProtection="0">
      <alignment horizontal="left"/>
    </xf>
    <xf numFmtId="165" fontId="17" fillId="0" borderId="0" applyFill="0" applyBorder="0" applyProtection="0">
      <alignment horizontal="left"/>
    </xf>
  </cellStyleXfs>
  <cellXfs count="160">
    <xf numFmtId="0" fontId="0" fillId="0" borderId="0" xfId="0"/>
    <xf numFmtId="14" fontId="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0" fontId="6" fillId="0" borderId="0" xfId="0" applyFont="1" applyFill="1"/>
    <xf numFmtId="0" fontId="6" fillId="0" borderId="0" xfId="0" applyFont="1" applyFill="1" applyBorder="1"/>
    <xf numFmtId="0" fontId="6" fillId="0" borderId="6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 applyAlignment="1"/>
    <xf numFmtId="0" fontId="5" fillId="0" borderId="0" xfId="0" applyFont="1" applyFill="1" applyBorder="1"/>
    <xf numFmtId="0" fontId="5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left" vertical="center" wrapText="1"/>
    </xf>
    <xf numFmtId="43" fontId="16" fillId="0" borderId="16" xfId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top"/>
    </xf>
    <xf numFmtId="1" fontId="12" fillId="0" borderId="17" xfId="0" applyNumberFormat="1" applyFont="1" applyFill="1" applyBorder="1" applyAlignment="1">
      <alignment horizontal="center" vertical="top"/>
    </xf>
    <xf numFmtId="0" fontId="19" fillId="0" borderId="17" xfId="2" applyFont="1" applyFill="1" applyBorder="1" applyAlignment="1" applyProtection="1">
      <alignment horizontal="center" vertical="center" wrapText="1"/>
    </xf>
    <xf numFmtId="164" fontId="12" fillId="0" borderId="17" xfId="1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top"/>
    </xf>
    <xf numFmtId="164" fontId="13" fillId="0" borderId="17" xfId="1" applyNumberFormat="1" applyFont="1" applyBorder="1" applyAlignment="1">
      <alignment horizontal="center"/>
    </xf>
    <xf numFmtId="164" fontId="12" fillId="0" borderId="17" xfId="1" applyNumberFormat="1" applyFont="1" applyFill="1" applyBorder="1" applyAlignment="1">
      <alignment horizontal="center" vertical="center"/>
    </xf>
    <xf numFmtId="0" fontId="8" fillId="0" borderId="17" xfId="2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2" fontId="0" fillId="2" borderId="1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0" fontId="8" fillId="0" borderId="0" xfId="2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0" fontId="13" fillId="0" borderId="0" xfId="0" applyFont="1"/>
    <xf numFmtId="0" fontId="22" fillId="0" borderId="0" xfId="0" applyFont="1" applyFill="1"/>
    <xf numFmtId="0" fontId="22" fillId="0" borderId="0" xfId="0" applyFont="1" applyFill="1" applyBorder="1"/>
    <xf numFmtId="9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22" fillId="0" borderId="0" xfId="0" applyNumberFormat="1" applyFont="1" applyFill="1" applyBorder="1" applyAlignment="1">
      <alignment vertical="top"/>
    </xf>
    <xf numFmtId="0" fontId="21" fillId="0" borderId="0" xfId="0" applyFont="1"/>
    <xf numFmtId="0" fontId="23" fillId="0" borderId="0" xfId="0" applyFont="1" applyFill="1" applyBorder="1"/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top"/>
    </xf>
    <xf numFmtId="2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/>
    <xf numFmtId="0" fontId="25" fillId="0" borderId="0" xfId="0" applyFont="1" applyFill="1"/>
    <xf numFmtId="0" fontId="25" fillId="0" borderId="0" xfId="0" applyFont="1" applyFill="1" applyBorder="1"/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top"/>
    </xf>
    <xf numFmtId="1" fontId="24" fillId="0" borderId="0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1" fontId="6" fillId="0" borderId="0" xfId="0" applyNumberFormat="1" applyFont="1" applyFill="1"/>
    <xf numFmtId="0" fontId="6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164" fontId="5" fillId="0" borderId="0" xfId="1" applyNumberFormat="1" applyFont="1" applyFill="1" applyBorder="1" applyAlignment="1">
      <alignment horizontal="center"/>
    </xf>
    <xf numFmtId="1" fontId="6" fillId="0" borderId="0" xfId="0" applyNumberFormat="1" applyFont="1" applyFill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164" fontId="13" fillId="0" borderId="17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left" vertical="top" wrapText="1"/>
    </xf>
    <xf numFmtId="0" fontId="12" fillId="3" borderId="17" xfId="3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center" vertical="top" wrapText="1"/>
    </xf>
    <xf numFmtId="0" fontId="13" fillId="3" borderId="17" xfId="0" applyFont="1" applyFill="1" applyBorder="1"/>
    <xf numFmtId="0" fontId="12" fillId="3" borderId="17" xfId="3" applyNumberFormat="1" applyFont="1" applyFill="1" applyBorder="1" applyAlignment="1">
      <alignment vertical="top" wrapText="1"/>
    </xf>
    <xf numFmtId="1" fontId="12" fillId="3" borderId="17" xfId="3" applyNumberFormat="1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3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9" fillId="0" borderId="7" xfId="2" applyFont="1" applyFill="1" applyBorder="1" applyAlignment="1" applyProtection="1">
      <alignment horizontal="left" vertical="center" wrapText="1"/>
    </xf>
    <xf numFmtId="0" fontId="9" fillId="0" borderId="8" xfId="2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13" fillId="3" borderId="17" xfId="0" applyFont="1" applyFill="1" applyBorder="1" applyAlignment="1">
      <alignment wrapText="1"/>
    </xf>
  </cellXfs>
  <cellStyles count="6">
    <cellStyle name="Гиперссылка" xfId="2" builtinId="8"/>
    <cellStyle name="Гиперссылка 2" xfId="4"/>
    <cellStyle name="Обычный" xfId="0" builtinId="0"/>
    <cellStyle name="Обычный 2" xfId="3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297400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75</xdr:row>
      <xdr:rowOff>0</xdr:rowOff>
    </xdr:from>
    <xdr:to>
      <xdr:col>1</xdr:col>
      <xdr:colOff>2339340</xdr:colOff>
      <xdr:row>75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H="1">
          <a:off x="4036695" y="38766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75</xdr:row>
      <xdr:rowOff>0</xdr:rowOff>
    </xdr:from>
    <xdr:to>
      <xdr:col>1</xdr:col>
      <xdr:colOff>2339340</xdr:colOff>
      <xdr:row>75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>
          <a:off x="4036695" y="38766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2232660</xdr:colOff>
      <xdr:row>1</xdr:row>
      <xdr:rowOff>30480</xdr:rowOff>
    </xdr:from>
    <xdr:to>
      <xdr:col>1</xdr:col>
      <xdr:colOff>2232660</xdr:colOff>
      <xdr:row>6</xdr:row>
      <xdr:rowOff>167448</xdr:rowOff>
    </xdr:to>
    <xdr:pic>
      <xdr:nvPicPr>
        <xdr:cNvPr id="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635" y="297180"/>
          <a:ext cx="0" cy="965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2331720</xdr:colOff>
      <xdr:row>75</xdr:row>
      <xdr:rowOff>0</xdr:rowOff>
    </xdr:from>
    <xdr:to>
      <xdr:col>1</xdr:col>
      <xdr:colOff>2339340</xdr:colOff>
      <xdr:row>75</xdr:row>
      <xdr:rowOff>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 flipH="1">
          <a:off x="4036695" y="38766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75</xdr:row>
      <xdr:rowOff>0</xdr:rowOff>
    </xdr:from>
    <xdr:to>
      <xdr:col>1</xdr:col>
      <xdr:colOff>2339340</xdr:colOff>
      <xdr:row>75</xdr:row>
      <xdr:rowOff>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H="1">
          <a:off x="4036695" y="38766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119</xdr:row>
      <xdr:rowOff>137160</xdr:rowOff>
    </xdr:from>
    <xdr:to>
      <xdr:col>2</xdr:col>
      <xdr:colOff>449580</xdr:colOff>
      <xdr:row>119</xdr:row>
      <xdr:rowOff>144780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 flipH="1">
          <a:off x="6229350" y="135982710"/>
          <a:ext cx="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108</xdr:row>
      <xdr:rowOff>144780</xdr:rowOff>
    </xdr:from>
    <xdr:to>
      <xdr:col>0</xdr:col>
      <xdr:colOff>1729740</xdr:colOff>
      <xdr:row>108</xdr:row>
      <xdr:rowOff>152400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 flipH="1">
          <a:off x="1703070" y="133504305"/>
          <a:ext cx="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119</xdr:row>
      <xdr:rowOff>137160</xdr:rowOff>
    </xdr:from>
    <xdr:to>
      <xdr:col>2</xdr:col>
      <xdr:colOff>449580</xdr:colOff>
      <xdr:row>119</xdr:row>
      <xdr:rowOff>144780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 flipH="1">
          <a:off x="6229350" y="135982710"/>
          <a:ext cx="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108</xdr:row>
      <xdr:rowOff>144780</xdr:rowOff>
    </xdr:from>
    <xdr:to>
      <xdr:col>0</xdr:col>
      <xdr:colOff>1729740</xdr:colOff>
      <xdr:row>108</xdr:row>
      <xdr:rowOff>152400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 flipH="1">
          <a:off x="1703070" y="133504305"/>
          <a:ext cx="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una.kz/catalog/products/books_of_the_publishing_house_foliant/ush_murager_and_noronha_patriam_tales_of_1001_nights/" TargetMode="External"/><Relationship Id="rId13" Type="http://schemas.openxmlformats.org/officeDocument/2006/relationships/hyperlink" Target="http://aruna.kz/catalog/products/books_of_the_publishing_house_foliant/sinbad_s_journey_tales_of_1001_nights/" TargetMode="External"/><Relationship Id="rId18" Type="http://schemas.openxmlformats.org/officeDocument/2006/relationships/hyperlink" Target="http://aruna.kz/catalog/products/books_of_the_publishing_house_foliant/the_tiger_and_other_stories/" TargetMode="External"/><Relationship Id="rId26" Type="http://schemas.openxmlformats.org/officeDocument/2006/relationships/hyperlink" Target="http://aruna.kz/catalog/products/books_of_the_publishing_house_foliant/what_makes_me_happy_what_s_bothering_me_/" TargetMode="External"/><Relationship Id="rId39" Type="http://schemas.openxmlformats.org/officeDocument/2006/relationships/hyperlink" Target="http://aruna.kz/catalog/products/coloring/coloring_by_numbers_in_the_village/" TargetMode="External"/><Relationship Id="rId3" Type="http://schemas.openxmlformats.org/officeDocument/2006/relationships/hyperlink" Target="http://aruna.kz/catalog/products/books_of_the_publishing_house_foliant/li_baba_and_kyryk_arashi_tales_of_1001_nights/" TargetMode="External"/><Relationship Id="rId21" Type="http://schemas.openxmlformats.org/officeDocument/2006/relationships/hyperlink" Target="http://aruna.kz/catalog/products/books_of_the_publishing_house_foliant/papa_bear_never_there_adventures_of_teddy_bear/" TargetMode="External"/><Relationship Id="rId34" Type="http://schemas.openxmlformats.org/officeDocument/2006/relationships/hyperlink" Target="http://aruna.kz/catalog/products/school_of_seven_dwarfs/2_what_is_good/" TargetMode="External"/><Relationship Id="rId42" Type="http://schemas.openxmlformats.org/officeDocument/2006/relationships/hyperlink" Target="http://aruna.kz/catalog/products/play_with_the_book/forest_animals_pixel_labels/" TargetMode="External"/><Relationship Id="rId7" Type="http://schemas.openxmlformats.org/officeDocument/2006/relationships/hyperlink" Target="http://aruna.kz/catalog/products/books_of_the_publishing_house_foliant/cpes_pen_jan_turala_ereg_tales_of_1001_nights/" TargetMode="External"/><Relationship Id="rId12" Type="http://schemas.openxmlformats.org/officeDocument/2006/relationships/hyperlink" Target="http://aruna.kz/catalog/products/books_of_the_publishing_house_foliant/the_persian_king_and_the_princess_of_the_sea_tales_of_1001_nights/" TargetMode="External"/><Relationship Id="rId17" Type="http://schemas.openxmlformats.org/officeDocument/2006/relationships/hyperlink" Target="http://aruna.kz/catalog/products/books_of_the_publishing_house_foliant/baby_and_swallow_the_planet_of_fairy_tales/" TargetMode="External"/><Relationship Id="rId25" Type="http://schemas.openxmlformats.org/officeDocument/2006/relationships/hyperlink" Target="http://aruna.kz/catalog/products/books_of_the_publishing_house_foliant/why_am_i_scared_what_bothers_me_/" TargetMode="External"/><Relationship Id="rId33" Type="http://schemas.openxmlformats.org/officeDocument/2006/relationships/hyperlink" Target="http://aruna.kz/catalog/products/school_of_seven_dwarfs/2_color_shape/" TargetMode="External"/><Relationship Id="rId38" Type="http://schemas.openxmlformats.org/officeDocument/2006/relationships/hyperlink" Target="http://aruna.kz/catalog/products/school_of_seven_dwarfs/3_i_m_not_greedy/" TargetMode="External"/><Relationship Id="rId46" Type="http://schemas.openxmlformats.org/officeDocument/2006/relationships/drawing" Target="../drawings/drawing1.xml"/><Relationship Id="rId2" Type="http://schemas.openxmlformats.org/officeDocument/2006/relationships/hyperlink" Target="http://aruna.kz/catalog/products/play_with_the_book/the_circles_stick_right/" TargetMode="External"/><Relationship Id="rId16" Type="http://schemas.openxmlformats.org/officeDocument/2006/relationships/hyperlink" Target="http://aruna.kz/catalog/products/books_of_the_publishing_house_foliant/king_shahryar_and_his_brother_tales_of_1001_nights/" TargetMode="External"/><Relationship Id="rId20" Type="http://schemas.openxmlformats.org/officeDocument/2006/relationships/hyperlink" Target="http://aruna.kz/catalog/products/books_of_the_publishing_house_foliant/the_mouse_and_the_sparrow/" TargetMode="External"/><Relationship Id="rId29" Type="http://schemas.openxmlformats.org/officeDocument/2006/relationships/hyperlink" Target="http://aruna.kz/catalog/products/book_panorama/krasnayashapochka_teremok/" TargetMode="External"/><Relationship Id="rId41" Type="http://schemas.openxmlformats.org/officeDocument/2006/relationships/hyperlink" Target="http://aruna.kz/catalog/products/play_with_the_book/dinosaurs_pixel_labels/" TargetMode="External"/><Relationship Id="rId1" Type="http://schemas.openxmlformats.org/officeDocument/2006/relationships/hyperlink" Target="mailto:zakaz@aruna.kz?subject=&#1053;&#1086;&#1074;&#1099;&#1081;%20&#1079;&#1072;&#1082;&#1072;&#1079;%20&#1074;%20&#1048;&#1079;&#1076;&#1072;&#1090;&#1077;&#1083;&#1100;&#1089;&#1090;&#1074;&#1086;%20&#1040;&#1056;&#1059;&#1053;&#1040;" TargetMode="External"/><Relationship Id="rId6" Type="http://schemas.openxmlformats.org/officeDocument/2006/relationships/hyperlink" Target="http://aruna.kz/catalog/products/books_of_the_publishing_house_foliant/sendbyte_capillary_tales_of_1001_nights/" TargetMode="External"/><Relationship Id="rId11" Type="http://schemas.openxmlformats.org/officeDocument/2006/relationships/hyperlink" Target="http://aruna.kz/catalog/products/books_of_the_publishing_house_foliant/the_story_of_the_hunchback_tales_of_1001_nights/" TargetMode="External"/><Relationship Id="rId24" Type="http://schemas.openxmlformats.org/officeDocument/2006/relationships/hyperlink" Target="http://aruna.kz/catalog/products/books_of_the_publishing_house_foliant/nelken_me_can_what_bothers_me_/" TargetMode="External"/><Relationship Id="rId32" Type="http://schemas.openxmlformats.org/officeDocument/2006/relationships/hyperlink" Target="http://aruna.kz/catalog/products/series_buna_blp_akiman_sarandi_kazakh_tales_by_syllables/20_000_leagues_su_astanda_folio/" TargetMode="External"/><Relationship Id="rId37" Type="http://schemas.openxmlformats.org/officeDocument/2006/relationships/hyperlink" Target="http://aruna.kz/catalog/products/school_of_seven_dwarfs/3_score_shape_size/" TargetMode="External"/><Relationship Id="rId40" Type="http://schemas.openxmlformats.org/officeDocument/2006/relationships/hyperlink" Target="http://aruna.kz/catalog/products/play_with_the_book/marine_life_pikelny_stickers/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aruna.kz/catalog/products/books_of_the_publishing_house_foliant/the_parsis_of_patsey_and_tes_patsiya_tales_of_1001_nights/" TargetMode="External"/><Relationship Id="rId15" Type="http://schemas.openxmlformats.org/officeDocument/2006/relationships/hyperlink" Target="http://aruna.kz/catalog/products/books_of_the_publishing_house_foliant/the_three_prince_and_princess_noronha_tales_of_1001_nights/" TargetMode="External"/><Relationship Id="rId23" Type="http://schemas.openxmlformats.org/officeDocument/2006/relationships/hyperlink" Target="http://aruna.kz/catalog/products/books_of_the_publishing_house_foliant/me_neden_baiteman/" TargetMode="External"/><Relationship Id="rId28" Type="http://schemas.openxmlformats.org/officeDocument/2006/relationships/hyperlink" Target="http://aruna.kz/catalog/products/coloring/name_paint_stick_animals_hot_countries/" TargetMode="External"/><Relationship Id="rId36" Type="http://schemas.openxmlformats.org/officeDocument/2006/relationships/hyperlink" Target="http://aruna.kz/catalog/products/school_of_seven_dwarfs/3_language_development/" TargetMode="External"/><Relationship Id="rId10" Type="http://schemas.openxmlformats.org/officeDocument/2006/relationships/hyperlink" Target="http://aruna.kz/catalog/products/books_of_the_publishing_house_foliant/aladdin_and_the_magic_lamp_tales_of_1001_nights/" TargetMode="External"/><Relationship Id="rId19" Type="http://schemas.openxmlformats.org/officeDocument/2006/relationships/hyperlink" Target="http://aruna.kz/catalog/products/books_of_the_publishing_house_foliant/the_elephant_and_the_ape/" TargetMode="External"/><Relationship Id="rId31" Type="http://schemas.openxmlformats.org/officeDocument/2006/relationships/hyperlink" Target="http://aruna.kz/catalog/products/book_panorama/kotvsapogah_kolobok/" TargetMode="External"/><Relationship Id="rId44" Type="http://schemas.openxmlformats.org/officeDocument/2006/relationships/hyperlink" Target="http://aruna.kz/catalog/products/series_buna_blp_akiman_sarandi_kazakh_tales_by_syllables/20_000_leagues_su_astanda_folio/" TargetMode="External"/><Relationship Id="rId4" Type="http://schemas.openxmlformats.org/officeDocument/2006/relationships/hyperlink" Target="http://aruna.kz/catalog/products/books_of_the_publishing_house_foliant/bcr_turala_ereg_tales_of_1001_nights/" TargetMode="External"/><Relationship Id="rId9" Type="http://schemas.openxmlformats.org/officeDocument/2006/relationships/hyperlink" Target="http://aruna.kz/catalog/products/books_of_the_publishing_house_foliant/shahriar_pasha_men_any_ns_tales_of_1001_nights/" TargetMode="External"/><Relationship Id="rId14" Type="http://schemas.openxmlformats.org/officeDocument/2006/relationships/hyperlink" Target="http://aruna.kz/catalog/products/books_of_the_publishing_house_foliant/the_tale_of_the_merchant_and_the_genie_tales_of_1001_nights/" TargetMode="External"/><Relationship Id="rId22" Type="http://schemas.openxmlformats.org/officeDocument/2006/relationships/hyperlink" Target="http://aruna.kz/catalog/products/books_of_the_publishing_house_foliant/men_nege_korkamyn/" TargetMode="External"/><Relationship Id="rId27" Type="http://schemas.openxmlformats.org/officeDocument/2006/relationships/hyperlink" Target="http://aruna.kz/catalog/products/books_of_the_publishing_house_foliant/why_am_i_sad_what_bothers_me_/" TargetMode="External"/><Relationship Id="rId30" Type="http://schemas.openxmlformats.org/officeDocument/2006/relationships/hyperlink" Target="http://aruna.kz/catalog/products/book_panorama/triporosenka_repka/" TargetMode="External"/><Relationship Id="rId35" Type="http://schemas.openxmlformats.org/officeDocument/2006/relationships/hyperlink" Target="http://aruna.kz/catalog/products/school_of_seven_dwarfs/3_worksheets_for_kids/" TargetMode="External"/><Relationship Id="rId43" Type="http://schemas.openxmlformats.org/officeDocument/2006/relationships/hyperlink" Target="http://aruna.kz/catalog/products/play_with_the_book/transportation_pixel_label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0"/>
  <sheetViews>
    <sheetView tabSelected="1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77" sqref="E77"/>
    </sheetView>
  </sheetViews>
  <sheetFormatPr defaultColWidth="9.140625" defaultRowHeight="15" x14ac:dyDescent="0.25"/>
  <cols>
    <col min="1" max="1" width="34.42578125" customWidth="1"/>
    <col min="2" max="2" width="36.5703125" style="62" customWidth="1"/>
    <col min="3" max="3" width="13.28515625" customWidth="1"/>
    <col min="4" max="4" width="19.140625" bestFit="1" customWidth="1"/>
    <col min="5" max="5" width="19.42578125" bestFit="1" customWidth="1"/>
    <col min="6" max="6" width="17.5703125" bestFit="1" customWidth="1"/>
    <col min="7" max="7" width="17.7109375" bestFit="1" customWidth="1"/>
    <col min="8" max="8" width="13.140625" customWidth="1"/>
    <col min="9" max="9" width="11.28515625" customWidth="1"/>
    <col min="10" max="10" width="12.5703125" customWidth="1"/>
    <col min="11" max="11" width="20.7109375" bestFit="1" customWidth="1"/>
    <col min="12" max="13" width="15.28515625" bestFit="1" customWidth="1"/>
    <col min="14" max="14" width="13.85546875" customWidth="1"/>
    <col min="15" max="15" width="15.28515625" bestFit="1" customWidth="1"/>
    <col min="16" max="16" width="12.42578125" style="70" customWidth="1"/>
    <col min="17" max="17" width="10.140625" style="70" customWidth="1"/>
    <col min="18" max="18" width="8" style="70" customWidth="1"/>
    <col min="19" max="19" width="9.140625" style="70" customWidth="1"/>
    <col min="20" max="21" width="9.140625" style="83" customWidth="1"/>
    <col min="22" max="22" width="9.140625" style="84" customWidth="1"/>
    <col min="23" max="24" width="9.140625" style="70" customWidth="1"/>
    <col min="260" max="260" width="42.5703125" bestFit="1" customWidth="1"/>
    <col min="261" max="261" width="61.5703125" bestFit="1" customWidth="1"/>
    <col min="262" max="262" width="6.5703125" customWidth="1"/>
    <col min="263" max="263" width="12.5703125" customWidth="1"/>
    <col min="264" max="264" width="12" bestFit="1" customWidth="1"/>
    <col min="265" max="265" width="15.42578125" customWidth="1"/>
    <col min="266" max="266" width="11.28515625" customWidth="1"/>
    <col min="267" max="267" width="14.7109375" bestFit="1" customWidth="1"/>
    <col min="268" max="268" width="12.5703125" customWidth="1"/>
    <col min="270" max="270" width="21.5703125" customWidth="1"/>
    <col min="271" max="271" width="8" customWidth="1"/>
    <col min="273" max="273" width="9.7109375" customWidth="1"/>
    <col min="274" max="274" width="8.85546875" customWidth="1"/>
    <col min="275" max="279" width="9.140625" customWidth="1"/>
    <col min="516" max="516" width="42.5703125" bestFit="1" customWidth="1"/>
    <col min="517" max="517" width="61.5703125" bestFit="1" customWidth="1"/>
    <col min="518" max="518" width="6.5703125" customWidth="1"/>
    <col min="519" max="519" width="12.5703125" customWidth="1"/>
    <col min="520" max="520" width="12" bestFit="1" customWidth="1"/>
    <col min="521" max="521" width="15.42578125" customWidth="1"/>
    <col min="522" max="522" width="11.28515625" customWidth="1"/>
    <col min="523" max="523" width="14.7109375" bestFit="1" customWidth="1"/>
    <col min="524" max="524" width="12.5703125" customWidth="1"/>
    <col min="526" max="526" width="21.5703125" customWidth="1"/>
    <col min="527" max="527" width="8" customWidth="1"/>
    <col min="529" max="529" width="9.7109375" customWidth="1"/>
    <col min="530" max="530" width="8.85546875" customWidth="1"/>
    <col min="531" max="535" width="9.140625" customWidth="1"/>
    <col min="772" max="772" width="42.5703125" bestFit="1" customWidth="1"/>
    <col min="773" max="773" width="61.5703125" bestFit="1" customWidth="1"/>
    <col min="774" max="774" width="6.5703125" customWidth="1"/>
    <col min="775" max="775" width="12.5703125" customWidth="1"/>
    <col min="776" max="776" width="12" bestFit="1" customWidth="1"/>
    <col min="777" max="777" width="15.42578125" customWidth="1"/>
    <col min="778" max="778" width="11.28515625" customWidth="1"/>
    <col min="779" max="779" width="14.7109375" bestFit="1" customWidth="1"/>
    <col min="780" max="780" width="12.5703125" customWidth="1"/>
    <col min="782" max="782" width="21.5703125" customWidth="1"/>
    <col min="783" max="783" width="8" customWidth="1"/>
    <col min="785" max="785" width="9.7109375" customWidth="1"/>
    <col min="786" max="786" width="8.85546875" customWidth="1"/>
    <col min="787" max="791" width="9.140625" customWidth="1"/>
    <col min="1028" max="1028" width="42.5703125" bestFit="1" customWidth="1"/>
    <col min="1029" max="1029" width="61.5703125" bestFit="1" customWidth="1"/>
    <col min="1030" max="1030" width="6.5703125" customWidth="1"/>
    <col min="1031" max="1031" width="12.5703125" customWidth="1"/>
    <col min="1032" max="1032" width="12" bestFit="1" customWidth="1"/>
    <col min="1033" max="1033" width="15.42578125" customWidth="1"/>
    <col min="1034" max="1034" width="11.28515625" customWidth="1"/>
    <col min="1035" max="1035" width="14.7109375" bestFit="1" customWidth="1"/>
    <col min="1036" max="1036" width="12.5703125" customWidth="1"/>
    <col min="1038" max="1038" width="21.5703125" customWidth="1"/>
    <col min="1039" max="1039" width="8" customWidth="1"/>
    <col min="1041" max="1041" width="9.7109375" customWidth="1"/>
    <col min="1042" max="1042" width="8.85546875" customWidth="1"/>
    <col min="1043" max="1047" width="9.140625" customWidth="1"/>
    <col min="1284" max="1284" width="42.5703125" bestFit="1" customWidth="1"/>
    <col min="1285" max="1285" width="61.5703125" bestFit="1" customWidth="1"/>
    <col min="1286" max="1286" width="6.5703125" customWidth="1"/>
    <col min="1287" max="1287" width="12.5703125" customWidth="1"/>
    <col min="1288" max="1288" width="12" bestFit="1" customWidth="1"/>
    <col min="1289" max="1289" width="15.42578125" customWidth="1"/>
    <col min="1290" max="1290" width="11.28515625" customWidth="1"/>
    <col min="1291" max="1291" width="14.7109375" bestFit="1" customWidth="1"/>
    <col min="1292" max="1292" width="12.5703125" customWidth="1"/>
    <col min="1294" max="1294" width="21.5703125" customWidth="1"/>
    <col min="1295" max="1295" width="8" customWidth="1"/>
    <col min="1297" max="1297" width="9.7109375" customWidth="1"/>
    <col min="1298" max="1298" width="8.85546875" customWidth="1"/>
    <col min="1299" max="1303" width="9.140625" customWidth="1"/>
    <col min="1540" max="1540" width="42.5703125" bestFit="1" customWidth="1"/>
    <col min="1541" max="1541" width="61.5703125" bestFit="1" customWidth="1"/>
    <col min="1542" max="1542" width="6.5703125" customWidth="1"/>
    <col min="1543" max="1543" width="12.5703125" customWidth="1"/>
    <col min="1544" max="1544" width="12" bestFit="1" customWidth="1"/>
    <col min="1545" max="1545" width="15.42578125" customWidth="1"/>
    <col min="1546" max="1546" width="11.28515625" customWidth="1"/>
    <col min="1547" max="1547" width="14.7109375" bestFit="1" customWidth="1"/>
    <col min="1548" max="1548" width="12.5703125" customWidth="1"/>
    <col min="1550" max="1550" width="21.5703125" customWidth="1"/>
    <col min="1551" max="1551" width="8" customWidth="1"/>
    <col min="1553" max="1553" width="9.7109375" customWidth="1"/>
    <col min="1554" max="1554" width="8.85546875" customWidth="1"/>
    <col min="1555" max="1559" width="9.140625" customWidth="1"/>
    <col min="1796" max="1796" width="42.5703125" bestFit="1" customWidth="1"/>
    <col min="1797" max="1797" width="61.5703125" bestFit="1" customWidth="1"/>
    <col min="1798" max="1798" width="6.5703125" customWidth="1"/>
    <col min="1799" max="1799" width="12.5703125" customWidth="1"/>
    <col min="1800" max="1800" width="12" bestFit="1" customWidth="1"/>
    <col min="1801" max="1801" width="15.42578125" customWidth="1"/>
    <col min="1802" max="1802" width="11.28515625" customWidth="1"/>
    <col min="1803" max="1803" width="14.7109375" bestFit="1" customWidth="1"/>
    <col min="1804" max="1804" width="12.5703125" customWidth="1"/>
    <col min="1806" max="1806" width="21.5703125" customWidth="1"/>
    <col min="1807" max="1807" width="8" customWidth="1"/>
    <col min="1809" max="1809" width="9.7109375" customWidth="1"/>
    <col min="1810" max="1810" width="8.85546875" customWidth="1"/>
    <col min="1811" max="1815" width="9.140625" customWidth="1"/>
    <col min="2052" max="2052" width="42.5703125" bestFit="1" customWidth="1"/>
    <col min="2053" max="2053" width="61.5703125" bestFit="1" customWidth="1"/>
    <col min="2054" max="2054" width="6.5703125" customWidth="1"/>
    <col min="2055" max="2055" width="12.5703125" customWidth="1"/>
    <col min="2056" max="2056" width="12" bestFit="1" customWidth="1"/>
    <col min="2057" max="2057" width="15.42578125" customWidth="1"/>
    <col min="2058" max="2058" width="11.28515625" customWidth="1"/>
    <col min="2059" max="2059" width="14.7109375" bestFit="1" customWidth="1"/>
    <col min="2060" max="2060" width="12.5703125" customWidth="1"/>
    <col min="2062" max="2062" width="21.5703125" customWidth="1"/>
    <col min="2063" max="2063" width="8" customWidth="1"/>
    <col min="2065" max="2065" width="9.7109375" customWidth="1"/>
    <col min="2066" max="2066" width="8.85546875" customWidth="1"/>
    <col min="2067" max="2071" width="9.140625" customWidth="1"/>
    <col min="2308" max="2308" width="42.5703125" bestFit="1" customWidth="1"/>
    <col min="2309" max="2309" width="61.5703125" bestFit="1" customWidth="1"/>
    <col min="2310" max="2310" width="6.5703125" customWidth="1"/>
    <col min="2311" max="2311" width="12.5703125" customWidth="1"/>
    <col min="2312" max="2312" width="12" bestFit="1" customWidth="1"/>
    <col min="2313" max="2313" width="15.42578125" customWidth="1"/>
    <col min="2314" max="2314" width="11.28515625" customWidth="1"/>
    <col min="2315" max="2315" width="14.7109375" bestFit="1" customWidth="1"/>
    <col min="2316" max="2316" width="12.5703125" customWidth="1"/>
    <col min="2318" max="2318" width="21.5703125" customWidth="1"/>
    <col min="2319" max="2319" width="8" customWidth="1"/>
    <col min="2321" max="2321" width="9.7109375" customWidth="1"/>
    <col min="2322" max="2322" width="8.85546875" customWidth="1"/>
    <col min="2323" max="2327" width="9.140625" customWidth="1"/>
    <col min="2564" max="2564" width="42.5703125" bestFit="1" customWidth="1"/>
    <col min="2565" max="2565" width="61.5703125" bestFit="1" customWidth="1"/>
    <col min="2566" max="2566" width="6.5703125" customWidth="1"/>
    <col min="2567" max="2567" width="12.5703125" customWidth="1"/>
    <col min="2568" max="2568" width="12" bestFit="1" customWidth="1"/>
    <col min="2569" max="2569" width="15.42578125" customWidth="1"/>
    <col min="2570" max="2570" width="11.28515625" customWidth="1"/>
    <col min="2571" max="2571" width="14.7109375" bestFit="1" customWidth="1"/>
    <col min="2572" max="2572" width="12.5703125" customWidth="1"/>
    <col min="2574" max="2574" width="21.5703125" customWidth="1"/>
    <col min="2575" max="2575" width="8" customWidth="1"/>
    <col min="2577" max="2577" width="9.7109375" customWidth="1"/>
    <col min="2578" max="2578" width="8.85546875" customWidth="1"/>
    <col min="2579" max="2583" width="9.140625" customWidth="1"/>
    <col min="2820" max="2820" width="42.5703125" bestFit="1" customWidth="1"/>
    <col min="2821" max="2821" width="61.5703125" bestFit="1" customWidth="1"/>
    <col min="2822" max="2822" width="6.5703125" customWidth="1"/>
    <col min="2823" max="2823" width="12.5703125" customWidth="1"/>
    <col min="2824" max="2824" width="12" bestFit="1" customWidth="1"/>
    <col min="2825" max="2825" width="15.42578125" customWidth="1"/>
    <col min="2826" max="2826" width="11.28515625" customWidth="1"/>
    <col min="2827" max="2827" width="14.7109375" bestFit="1" customWidth="1"/>
    <col min="2828" max="2828" width="12.5703125" customWidth="1"/>
    <col min="2830" max="2830" width="21.5703125" customWidth="1"/>
    <col min="2831" max="2831" width="8" customWidth="1"/>
    <col min="2833" max="2833" width="9.7109375" customWidth="1"/>
    <col min="2834" max="2834" width="8.85546875" customWidth="1"/>
    <col min="2835" max="2839" width="9.140625" customWidth="1"/>
    <col min="3076" max="3076" width="42.5703125" bestFit="1" customWidth="1"/>
    <col min="3077" max="3077" width="61.5703125" bestFit="1" customWidth="1"/>
    <col min="3078" max="3078" width="6.5703125" customWidth="1"/>
    <col min="3079" max="3079" width="12.5703125" customWidth="1"/>
    <col min="3080" max="3080" width="12" bestFit="1" customWidth="1"/>
    <col min="3081" max="3081" width="15.42578125" customWidth="1"/>
    <col min="3082" max="3082" width="11.28515625" customWidth="1"/>
    <col min="3083" max="3083" width="14.7109375" bestFit="1" customWidth="1"/>
    <col min="3084" max="3084" width="12.5703125" customWidth="1"/>
    <col min="3086" max="3086" width="21.5703125" customWidth="1"/>
    <col min="3087" max="3087" width="8" customWidth="1"/>
    <col min="3089" max="3089" width="9.7109375" customWidth="1"/>
    <col min="3090" max="3090" width="8.85546875" customWidth="1"/>
    <col min="3091" max="3095" width="9.140625" customWidth="1"/>
    <col min="3332" max="3332" width="42.5703125" bestFit="1" customWidth="1"/>
    <col min="3333" max="3333" width="61.5703125" bestFit="1" customWidth="1"/>
    <col min="3334" max="3334" width="6.5703125" customWidth="1"/>
    <col min="3335" max="3335" width="12.5703125" customWidth="1"/>
    <col min="3336" max="3336" width="12" bestFit="1" customWidth="1"/>
    <col min="3337" max="3337" width="15.42578125" customWidth="1"/>
    <col min="3338" max="3338" width="11.28515625" customWidth="1"/>
    <col min="3339" max="3339" width="14.7109375" bestFit="1" customWidth="1"/>
    <col min="3340" max="3340" width="12.5703125" customWidth="1"/>
    <col min="3342" max="3342" width="21.5703125" customWidth="1"/>
    <col min="3343" max="3343" width="8" customWidth="1"/>
    <col min="3345" max="3345" width="9.7109375" customWidth="1"/>
    <col min="3346" max="3346" width="8.85546875" customWidth="1"/>
    <col min="3347" max="3351" width="9.140625" customWidth="1"/>
    <col min="3588" max="3588" width="42.5703125" bestFit="1" customWidth="1"/>
    <col min="3589" max="3589" width="61.5703125" bestFit="1" customWidth="1"/>
    <col min="3590" max="3590" width="6.5703125" customWidth="1"/>
    <col min="3591" max="3591" width="12.5703125" customWidth="1"/>
    <col min="3592" max="3592" width="12" bestFit="1" customWidth="1"/>
    <col min="3593" max="3593" width="15.42578125" customWidth="1"/>
    <col min="3594" max="3594" width="11.28515625" customWidth="1"/>
    <col min="3595" max="3595" width="14.7109375" bestFit="1" customWidth="1"/>
    <col min="3596" max="3596" width="12.5703125" customWidth="1"/>
    <col min="3598" max="3598" width="21.5703125" customWidth="1"/>
    <col min="3599" max="3599" width="8" customWidth="1"/>
    <col min="3601" max="3601" width="9.7109375" customWidth="1"/>
    <col min="3602" max="3602" width="8.85546875" customWidth="1"/>
    <col min="3603" max="3607" width="9.140625" customWidth="1"/>
    <col min="3844" max="3844" width="42.5703125" bestFit="1" customWidth="1"/>
    <col min="3845" max="3845" width="61.5703125" bestFit="1" customWidth="1"/>
    <col min="3846" max="3846" width="6.5703125" customWidth="1"/>
    <col min="3847" max="3847" width="12.5703125" customWidth="1"/>
    <col min="3848" max="3848" width="12" bestFit="1" customWidth="1"/>
    <col min="3849" max="3849" width="15.42578125" customWidth="1"/>
    <col min="3850" max="3850" width="11.28515625" customWidth="1"/>
    <col min="3851" max="3851" width="14.7109375" bestFit="1" customWidth="1"/>
    <col min="3852" max="3852" width="12.5703125" customWidth="1"/>
    <col min="3854" max="3854" width="21.5703125" customWidth="1"/>
    <col min="3855" max="3855" width="8" customWidth="1"/>
    <col min="3857" max="3857" width="9.7109375" customWidth="1"/>
    <col min="3858" max="3858" width="8.85546875" customWidth="1"/>
    <col min="3859" max="3863" width="9.140625" customWidth="1"/>
    <col min="4100" max="4100" width="42.5703125" bestFit="1" customWidth="1"/>
    <col min="4101" max="4101" width="61.5703125" bestFit="1" customWidth="1"/>
    <col min="4102" max="4102" width="6.5703125" customWidth="1"/>
    <col min="4103" max="4103" width="12.5703125" customWidth="1"/>
    <col min="4104" max="4104" width="12" bestFit="1" customWidth="1"/>
    <col min="4105" max="4105" width="15.42578125" customWidth="1"/>
    <col min="4106" max="4106" width="11.28515625" customWidth="1"/>
    <col min="4107" max="4107" width="14.7109375" bestFit="1" customWidth="1"/>
    <col min="4108" max="4108" width="12.5703125" customWidth="1"/>
    <col min="4110" max="4110" width="21.5703125" customWidth="1"/>
    <col min="4111" max="4111" width="8" customWidth="1"/>
    <col min="4113" max="4113" width="9.7109375" customWidth="1"/>
    <col min="4114" max="4114" width="8.85546875" customWidth="1"/>
    <col min="4115" max="4119" width="9.140625" customWidth="1"/>
    <col min="4356" max="4356" width="42.5703125" bestFit="1" customWidth="1"/>
    <col min="4357" max="4357" width="61.5703125" bestFit="1" customWidth="1"/>
    <col min="4358" max="4358" width="6.5703125" customWidth="1"/>
    <col min="4359" max="4359" width="12.5703125" customWidth="1"/>
    <col min="4360" max="4360" width="12" bestFit="1" customWidth="1"/>
    <col min="4361" max="4361" width="15.42578125" customWidth="1"/>
    <col min="4362" max="4362" width="11.28515625" customWidth="1"/>
    <col min="4363" max="4363" width="14.7109375" bestFit="1" customWidth="1"/>
    <col min="4364" max="4364" width="12.5703125" customWidth="1"/>
    <col min="4366" max="4366" width="21.5703125" customWidth="1"/>
    <col min="4367" max="4367" width="8" customWidth="1"/>
    <col min="4369" max="4369" width="9.7109375" customWidth="1"/>
    <col min="4370" max="4370" width="8.85546875" customWidth="1"/>
    <col min="4371" max="4375" width="9.140625" customWidth="1"/>
    <col min="4612" max="4612" width="42.5703125" bestFit="1" customWidth="1"/>
    <col min="4613" max="4613" width="61.5703125" bestFit="1" customWidth="1"/>
    <col min="4614" max="4614" width="6.5703125" customWidth="1"/>
    <col min="4615" max="4615" width="12.5703125" customWidth="1"/>
    <col min="4616" max="4616" width="12" bestFit="1" customWidth="1"/>
    <col min="4617" max="4617" width="15.42578125" customWidth="1"/>
    <col min="4618" max="4618" width="11.28515625" customWidth="1"/>
    <col min="4619" max="4619" width="14.7109375" bestFit="1" customWidth="1"/>
    <col min="4620" max="4620" width="12.5703125" customWidth="1"/>
    <col min="4622" max="4622" width="21.5703125" customWidth="1"/>
    <col min="4623" max="4623" width="8" customWidth="1"/>
    <col min="4625" max="4625" width="9.7109375" customWidth="1"/>
    <col min="4626" max="4626" width="8.85546875" customWidth="1"/>
    <col min="4627" max="4631" width="9.140625" customWidth="1"/>
    <col min="4868" max="4868" width="42.5703125" bestFit="1" customWidth="1"/>
    <col min="4869" max="4869" width="61.5703125" bestFit="1" customWidth="1"/>
    <col min="4870" max="4870" width="6.5703125" customWidth="1"/>
    <col min="4871" max="4871" width="12.5703125" customWidth="1"/>
    <col min="4872" max="4872" width="12" bestFit="1" customWidth="1"/>
    <col min="4873" max="4873" width="15.42578125" customWidth="1"/>
    <col min="4874" max="4874" width="11.28515625" customWidth="1"/>
    <col min="4875" max="4875" width="14.7109375" bestFit="1" customWidth="1"/>
    <col min="4876" max="4876" width="12.5703125" customWidth="1"/>
    <col min="4878" max="4878" width="21.5703125" customWidth="1"/>
    <col min="4879" max="4879" width="8" customWidth="1"/>
    <col min="4881" max="4881" width="9.7109375" customWidth="1"/>
    <col min="4882" max="4882" width="8.85546875" customWidth="1"/>
    <col min="4883" max="4887" width="9.140625" customWidth="1"/>
    <col min="5124" max="5124" width="42.5703125" bestFit="1" customWidth="1"/>
    <col min="5125" max="5125" width="61.5703125" bestFit="1" customWidth="1"/>
    <col min="5126" max="5126" width="6.5703125" customWidth="1"/>
    <col min="5127" max="5127" width="12.5703125" customWidth="1"/>
    <col min="5128" max="5128" width="12" bestFit="1" customWidth="1"/>
    <col min="5129" max="5129" width="15.42578125" customWidth="1"/>
    <col min="5130" max="5130" width="11.28515625" customWidth="1"/>
    <col min="5131" max="5131" width="14.7109375" bestFit="1" customWidth="1"/>
    <col min="5132" max="5132" width="12.5703125" customWidth="1"/>
    <col min="5134" max="5134" width="21.5703125" customWidth="1"/>
    <col min="5135" max="5135" width="8" customWidth="1"/>
    <col min="5137" max="5137" width="9.7109375" customWidth="1"/>
    <col min="5138" max="5138" width="8.85546875" customWidth="1"/>
    <col min="5139" max="5143" width="9.140625" customWidth="1"/>
    <col min="5380" max="5380" width="42.5703125" bestFit="1" customWidth="1"/>
    <col min="5381" max="5381" width="61.5703125" bestFit="1" customWidth="1"/>
    <col min="5382" max="5382" width="6.5703125" customWidth="1"/>
    <col min="5383" max="5383" width="12.5703125" customWidth="1"/>
    <col min="5384" max="5384" width="12" bestFit="1" customWidth="1"/>
    <col min="5385" max="5385" width="15.42578125" customWidth="1"/>
    <col min="5386" max="5386" width="11.28515625" customWidth="1"/>
    <col min="5387" max="5387" width="14.7109375" bestFit="1" customWidth="1"/>
    <col min="5388" max="5388" width="12.5703125" customWidth="1"/>
    <col min="5390" max="5390" width="21.5703125" customWidth="1"/>
    <col min="5391" max="5391" width="8" customWidth="1"/>
    <col min="5393" max="5393" width="9.7109375" customWidth="1"/>
    <col min="5394" max="5394" width="8.85546875" customWidth="1"/>
    <col min="5395" max="5399" width="9.140625" customWidth="1"/>
    <col min="5636" max="5636" width="42.5703125" bestFit="1" customWidth="1"/>
    <col min="5637" max="5637" width="61.5703125" bestFit="1" customWidth="1"/>
    <col min="5638" max="5638" width="6.5703125" customWidth="1"/>
    <col min="5639" max="5639" width="12.5703125" customWidth="1"/>
    <col min="5640" max="5640" width="12" bestFit="1" customWidth="1"/>
    <col min="5641" max="5641" width="15.42578125" customWidth="1"/>
    <col min="5642" max="5642" width="11.28515625" customWidth="1"/>
    <col min="5643" max="5643" width="14.7109375" bestFit="1" customWidth="1"/>
    <col min="5644" max="5644" width="12.5703125" customWidth="1"/>
    <col min="5646" max="5646" width="21.5703125" customWidth="1"/>
    <col min="5647" max="5647" width="8" customWidth="1"/>
    <col min="5649" max="5649" width="9.7109375" customWidth="1"/>
    <col min="5650" max="5650" width="8.85546875" customWidth="1"/>
    <col min="5651" max="5655" width="9.140625" customWidth="1"/>
    <col min="5892" max="5892" width="42.5703125" bestFit="1" customWidth="1"/>
    <col min="5893" max="5893" width="61.5703125" bestFit="1" customWidth="1"/>
    <col min="5894" max="5894" width="6.5703125" customWidth="1"/>
    <col min="5895" max="5895" width="12.5703125" customWidth="1"/>
    <col min="5896" max="5896" width="12" bestFit="1" customWidth="1"/>
    <col min="5897" max="5897" width="15.42578125" customWidth="1"/>
    <col min="5898" max="5898" width="11.28515625" customWidth="1"/>
    <col min="5899" max="5899" width="14.7109375" bestFit="1" customWidth="1"/>
    <col min="5900" max="5900" width="12.5703125" customWidth="1"/>
    <col min="5902" max="5902" width="21.5703125" customWidth="1"/>
    <col min="5903" max="5903" width="8" customWidth="1"/>
    <col min="5905" max="5905" width="9.7109375" customWidth="1"/>
    <col min="5906" max="5906" width="8.85546875" customWidth="1"/>
    <col min="5907" max="5911" width="9.140625" customWidth="1"/>
    <col min="6148" max="6148" width="42.5703125" bestFit="1" customWidth="1"/>
    <col min="6149" max="6149" width="61.5703125" bestFit="1" customWidth="1"/>
    <col min="6150" max="6150" width="6.5703125" customWidth="1"/>
    <col min="6151" max="6151" width="12.5703125" customWidth="1"/>
    <col min="6152" max="6152" width="12" bestFit="1" customWidth="1"/>
    <col min="6153" max="6153" width="15.42578125" customWidth="1"/>
    <col min="6154" max="6154" width="11.28515625" customWidth="1"/>
    <col min="6155" max="6155" width="14.7109375" bestFit="1" customWidth="1"/>
    <col min="6156" max="6156" width="12.5703125" customWidth="1"/>
    <col min="6158" max="6158" width="21.5703125" customWidth="1"/>
    <col min="6159" max="6159" width="8" customWidth="1"/>
    <col min="6161" max="6161" width="9.7109375" customWidth="1"/>
    <col min="6162" max="6162" width="8.85546875" customWidth="1"/>
    <col min="6163" max="6167" width="9.140625" customWidth="1"/>
    <col min="6404" max="6404" width="42.5703125" bestFit="1" customWidth="1"/>
    <col min="6405" max="6405" width="61.5703125" bestFit="1" customWidth="1"/>
    <col min="6406" max="6406" width="6.5703125" customWidth="1"/>
    <col min="6407" max="6407" width="12.5703125" customWidth="1"/>
    <col min="6408" max="6408" width="12" bestFit="1" customWidth="1"/>
    <col min="6409" max="6409" width="15.42578125" customWidth="1"/>
    <col min="6410" max="6410" width="11.28515625" customWidth="1"/>
    <col min="6411" max="6411" width="14.7109375" bestFit="1" customWidth="1"/>
    <col min="6412" max="6412" width="12.5703125" customWidth="1"/>
    <col min="6414" max="6414" width="21.5703125" customWidth="1"/>
    <col min="6415" max="6415" width="8" customWidth="1"/>
    <col min="6417" max="6417" width="9.7109375" customWidth="1"/>
    <col min="6418" max="6418" width="8.85546875" customWidth="1"/>
    <col min="6419" max="6423" width="9.140625" customWidth="1"/>
    <col min="6660" max="6660" width="42.5703125" bestFit="1" customWidth="1"/>
    <col min="6661" max="6661" width="61.5703125" bestFit="1" customWidth="1"/>
    <col min="6662" max="6662" width="6.5703125" customWidth="1"/>
    <col min="6663" max="6663" width="12.5703125" customWidth="1"/>
    <col min="6664" max="6664" width="12" bestFit="1" customWidth="1"/>
    <col min="6665" max="6665" width="15.42578125" customWidth="1"/>
    <col min="6666" max="6666" width="11.28515625" customWidth="1"/>
    <col min="6667" max="6667" width="14.7109375" bestFit="1" customWidth="1"/>
    <col min="6668" max="6668" width="12.5703125" customWidth="1"/>
    <col min="6670" max="6670" width="21.5703125" customWidth="1"/>
    <col min="6671" max="6671" width="8" customWidth="1"/>
    <col min="6673" max="6673" width="9.7109375" customWidth="1"/>
    <col min="6674" max="6674" width="8.85546875" customWidth="1"/>
    <col min="6675" max="6679" width="9.140625" customWidth="1"/>
    <col min="6916" max="6916" width="42.5703125" bestFit="1" customWidth="1"/>
    <col min="6917" max="6917" width="61.5703125" bestFit="1" customWidth="1"/>
    <col min="6918" max="6918" width="6.5703125" customWidth="1"/>
    <col min="6919" max="6919" width="12.5703125" customWidth="1"/>
    <col min="6920" max="6920" width="12" bestFit="1" customWidth="1"/>
    <col min="6921" max="6921" width="15.42578125" customWidth="1"/>
    <col min="6922" max="6922" width="11.28515625" customWidth="1"/>
    <col min="6923" max="6923" width="14.7109375" bestFit="1" customWidth="1"/>
    <col min="6924" max="6924" width="12.5703125" customWidth="1"/>
    <col min="6926" max="6926" width="21.5703125" customWidth="1"/>
    <col min="6927" max="6927" width="8" customWidth="1"/>
    <col min="6929" max="6929" width="9.7109375" customWidth="1"/>
    <col min="6930" max="6930" width="8.85546875" customWidth="1"/>
    <col min="6931" max="6935" width="9.140625" customWidth="1"/>
    <col min="7172" max="7172" width="42.5703125" bestFit="1" customWidth="1"/>
    <col min="7173" max="7173" width="61.5703125" bestFit="1" customWidth="1"/>
    <col min="7174" max="7174" width="6.5703125" customWidth="1"/>
    <col min="7175" max="7175" width="12.5703125" customWidth="1"/>
    <col min="7176" max="7176" width="12" bestFit="1" customWidth="1"/>
    <col min="7177" max="7177" width="15.42578125" customWidth="1"/>
    <col min="7178" max="7178" width="11.28515625" customWidth="1"/>
    <col min="7179" max="7179" width="14.7109375" bestFit="1" customWidth="1"/>
    <col min="7180" max="7180" width="12.5703125" customWidth="1"/>
    <col min="7182" max="7182" width="21.5703125" customWidth="1"/>
    <col min="7183" max="7183" width="8" customWidth="1"/>
    <col min="7185" max="7185" width="9.7109375" customWidth="1"/>
    <col min="7186" max="7186" width="8.85546875" customWidth="1"/>
    <col min="7187" max="7191" width="9.140625" customWidth="1"/>
    <col min="7428" max="7428" width="42.5703125" bestFit="1" customWidth="1"/>
    <col min="7429" max="7429" width="61.5703125" bestFit="1" customWidth="1"/>
    <col min="7430" max="7430" width="6.5703125" customWidth="1"/>
    <col min="7431" max="7431" width="12.5703125" customWidth="1"/>
    <col min="7432" max="7432" width="12" bestFit="1" customWidth="1"/>
    <col min="7433" max="7433" width="15.42578125" customWidth="1"/>
    <col min="7434" max="7434" width="11.28515625" customWidth="1"/>
    <col min="7435" max="7435" width="14.7109375" bestFit="1" customWidth="1"/>
    <col min="7436" max="7436" width="12.5703125" customWidth="1"/>
    <col min="7438" max="7438" width="21.5703125" customWidth="1"/>
    <col min="7439" max="7439" width="8" customWidth="1"/>
    <col min="7441" max="7441" width="9.7109375" customWidth="1"/>
    <col min="7442" max="7442" width="8.85546875" customWidth="1"/>
    <col min="7443" max="7447" width="9.140625" customWidth="1"/>
    <col min="7684" max="7684" width="42.5703125" bestFit="1" customWidth="1"/>
    <col min="7685" max="7685" width="61.5703125" bestFit="1" customWidth="1"/>
    <col min="7686" max="7686" width="6.5703125" customWidth="1"/>
    <col min="7687" max="7687" width="12.5703125" customWidth="1"/>
    <col min="7688" max="7688" width="12" bestFit="1" customWidth="1"/>
    <col min="7689" max="7689" width="15.42578125" customWidth="1"/>
    <col min="7690" max="7690" width="11.28515625" customWidth="1"/>
    <col min="7691" max="7691" width="14.7109375" bestFit="1" customWidth="1"/>
    <col min="7692" max="7692" width="12.5703125" customWidth="1"/>
    <col min="7694" max="7694" width="21.5703125" customWidth="1"/>
    <col min="7695" max="7695" width="8" customWidth="1"/>
    <col min="7697" max="7697" width="9.7109375" customWidth="1"/>
    <col min="7698" max="7698" width="8.85546875" customWidth="1"/>
    <col min="7699" max="7703" width="9.140625" customWidth="1"/>
    <col min="7940" max="7940" width="42.5703125" bestFit="1" customWidth="1"/>
    <col min="7941" max="7941" width="61.5703125" bestFit="1" customWidth="1"/>
    <col min="7942" max="7942" width="6.5703125" customWidth="1"/>
    <col min="7943" max="7943" width="12.5703125" customWidth="1"/>
    <col min="7944" max="7944" width="12" bestFit="1" customWidth="1"/>
    <col min="7945" max="7945" width="15.42578125" customWidth="1"/>
    <col min="7946" max="7946" width="11.28515625" customWidth="1"/>
    <col min="7947" max="7947" width="14.7109375" bestFit="1" customWidth="1"/>
    <col min="7948" max="7948" width="12.5703125" customWidth="1"/>
    <col min="7950" max="7950" width="21.5703125" customWidth="1"/>
    <col min="7951" max="7951" width="8" customWidth="1"/>
    <col min="7953" max="7953" width="9.7109375" customWidth="1"/>
    <col min="7954" max="7954" width="8.85546875" customWidth="1"/>
    <col min="7955" max="7959" width="9.140625" customWidth="1"/>
    <col min="8196" max="8196" width="42.5703125" bestFit="1" customWidth="1"/>
    <col min="8197" max="8197" width="61.5703125" bestFit="1" customWidth="1"/>
    <col min="8198" max="8198" width="6.5703125" customWidth="1"/>
    <col min="8199" max="8199" width="12.5703125" customWidth="1"/>
    <col min="8200" max="8200" width="12" bestFit="1" customWidth="1"/>
    <col min="8201" max="8201" width="15.42578125" customWidth="1"/>
    <col min="8202" max="8202" width="11.28515625" customWidth="1"/>
    <col min="8203" max="8203" width="14.7109375" bestFit="1" customWidth="1"/>
    <col min="8204" max="8204" width="12.5703125" customWidth="1"/>
    <col min="8206" max="8206" width="21.5703125" customWidth="1"/>
    <col min="8207" max="8207" width="8" customWidth="1"/>
    <col min="8209" max="8209" width="9.7109375" customWidth="1"/>
    <col min="8210" max="8210" width="8.85546875" customWidth="1"/>
    <col min="8211" max="8215" width="9.140625" customWidth="1"/>
    <col min="8452" max="8452" width="42.5703125" bestFit="1" customWidth="1"/>
    <col min="8453" max="8453" width="61.5703125" bestFit="1" customWidth="1"/>
    <col min="8454" max="8454" width="6.5703125" customWidth="1"/>
    <col min="8455" max="8455" width="12.5703125" customWidth="1"/>
    <col min="8456" max="8456" width="12" bestFit="1" customWidth="1"/>
    <col min="8457" max="8457" width="15.42578125" customWidth="1"/>
    <col min="8458" max="8458" width="11.28515625" customWidth="1"/>
    <col min="8459" max="8459" width="14.7109375" bestFit="1" customWidth="1"/>
    <col min="8460" max="8460" width="12.5703125" customWidth="1"/>
    <col min="8462" max="8462" width="21.5703125" customWidth="1"/>
    <col min="8463" max="8463" width="8" customWidth="1"/>
    <col min="8465" max="8465" width="9.7109375" customWidth="1"/>
    <col min="8466" max="8466" width="8.85546875" customWidth="1"/>
    <col min="8467" max="8471" width="9.140625" customWidth="1"/>
    <col min="8708" max="8708" width="42.5703125" bestFit="1" customWidth="1"/>
    <col min="8709" max="8709" width="61.5703125" bestFit="1" customWidth="1"/>
    <col min="8710" max="8710" width="6.5703125" customWidth="1"/>
    <col min="8711" max="8711" width="12.5703125" customWidth="1"/>
    <col min="8712" max="8712" width="12" bestFit="1" customWidth="1"/>
    <col min="8713" max="8713" width="15.42578125" customWidth="1"/>
    <col min="8714" max="8714" width="11.28515625" customWidth="1"/>
    <col min="8715" max="8715" width="14.7109375" bestFit="1" customWidth="1"/>
    <col min="8716" max="8716" width="12.5703125" customWidth="1"/>
    <col min="8718" max="8718" width="21.5703125" customWidth="1"/>
    <col min="8719" max="8719" width="8" customWidth="1"/>
    <col min="8721" max="8721" width="9.7109375" customWidth="1"/>
    <col min="8722" max="8722" width="8.85546875" customWidth="1"/>
    <col min="8723" max="8727" width="9.140625" customWidth="1"/>
    <col min="8964" max="8964" width="42.5703125" bestFit="1" customWidth="1"/>
    <col min="8965" max="8965" width="61.5703125" bestFit="1" customWidth="1"/>
    <col min="8966" max="8966" width="6.5703125" customWidth="1"/>
    <col min="8967" max="8967" width="12.5703125" customWidth="1"/>
    <col min="8968" max="8968" width="12" bestFit="1" customWidth="1"/>
    <col min="8969" max="8969" width="15.42578125" customWidth="1"/>
    <col min="8970" max="8970" width="11.28515625" customWidth="1"/>
    <col min="8971" max="8971" width="14.7109375" bestFit="1" customWidth="1"/>
    <col min="8972" max="8972" width="12.5703125" customWidth="1"/>
    <col min="8974" max="8974" width="21.5703125" customWidth="1"/>
    <col min="8975" max="8975" width="8" customWidth="1"/>
    <col min="8977" max="8977" width="9.7109375" customWidth="1"/>
    <col min="8978" max="8978" width="8.85546875" customWidth="1"/>
    <col min="8979" max="8983" width="9.140625" customWidth="1"/>
    <col min="9220" max="9220" width="42.5703125" bestFit="1" customWidth="1"/>
    <col min="9221" max="9221" width="61.5703125" bestFit="1" customWidth="1"/>
    <col min="9222" max="9222" width="6.5703125" customWidth="1"/>
    <col min="9223" max="9223" width="12.5703125" customWidth="1"/>
    <col min="9224" max="9224" width="12" bestFit="1" customWidth="1"/>
    <col min="9225" max="9225" width="15.42578125" customWidth="1"/>
    <col min="9226" max="9226" width="11.28515625" customWidth="1"/>
    <col min="9227" max="9227" width="14.7109375" bestFit="1" customWidth="1"/>
    <col min="9228" max="9228" width="12.5703125" customWidth="1"/>
    <col min="9230" max="9230" width="21.5703125" customWidth="1"/>
    <col min="9231" max="9231" width="8" customWidth="1"/>
    <col min="9233" max="9233" width="9.7109375" customWidth="1"/>
    <col min="9234" max="9234" width="8.85546875" customWidth="1"/>
    <col min="9235" max="9239" width="9.140625" customWidth="1"/>
    <col min="9476" max="9476" width="42.5703125" bestFit="1" customWidth="1"/>
    <col min="9477" max="9477" width="61.5703125" bestFit="1" customWidth="1"/>
    <col min="9478" max="9478" width="6.5703125" customWidth="1"/>
    <col min="9479" max="9479" width="12.5703125" customWidth="1"/>
    <col min="9480" max="9480" width="12" bestFit="1" customWidth="1"/>
    <col min="9481" max="9481" width="15.42578125" customWidth="1"/>
    <col min="9482" max="9482" width="11.28515625" customWidth="1"/>
    <col min="9483" max="9483" width="14.7109375" bestFit="1" customWidth="1"/>
    <col min="9484" max="9484" width="12.5703125" customWidth="1"/>
    <col min="9486" max="9486" width="21.5703125" customWidth="1"/>
    <col min="9487" max="9487" width="8" customWidth="1"/>
    <col min="9489" max="9489" width="9.7109375" customWidth="1"/>
    <col min="9490" max="9490" width="8.85546875" customWidth="1"/>
    <col min="9491" max="9495" width="9.140625" customWidth="1"/>
    <col min="9732" max="9732" width="42.5703125" bestFit="1" customWidth="1"/>
    <col min="9733" max="9733" width="61.5703125" bestFit="1" customWidth="1"/>
    <col min="9734" max="9734" width="6.5703125" customWidth="1"/>
    <col min="9735" max="9735" width="12.5703125" customWidth="1"/>
    <col min="9736" max="9736" width="12" bestFit="1" customWidth="1"/>
    <col min="9737" max="9737" width="15.42578125" customWidth="1"/>
    <col min="9738" max="9738" width="11.28515625" customWidth="1"/>
    <col min="9739" max="9739" width="14.7109375" bestFit="1" customWidth="1"/>
    <col min="9740" max="9740" width="12.5703125" customWidth="1"/>
    <col min="9742" max="9742" width="21.5703125" customWidth="1"/>
    <col min="9743" max="9743" width="8" customWidth="1"/>
    <col min="9745" max="9745" width="9.7109375" customWidth="1"/>
    <col min="9746" max="9746" width="8.85546875" customWidth="1"/>
    <col min="9747" max="9751" width="9.140625" customWidth="1"/>
    <col min="9988" max="9988" width="42.5703125" bestFit="1" customWidth="1"/>
    <col min="9989" max="9989" width="61.5703125" bestFit="1" customWidth="1"/>
    <col min="9990" max="9990" width="6.5703125" customWidth="1"/>
    <col min="9991" max="9991" width="12.5703125" customWidth="1"/>
    <col min="9992" max="9992" width="12" bestFit="1" customWidth="1"/>
    <col min="9993" max="9993" width="15.42578125" customWidth="1"/>
    <col min="9994" max="9994" width="11.28515625" customWidth="1"/>
    <col min="9995" max="9995" width="14.7109375" bestFit="1" customWidth="1"/>
    <col min="9996" max="9996" width="12.5703125" customWidth="1"/>
    <col min="9998" max="9998" width="21.5703125" customWidth="1"/>
    <col min="9999" max="9999" width="8" customWidth="1"/>
    <col min="10001" max="10001" width="9.7109375" customWidth="1"/>
    <col min="10002" max="10002" width="8.85546875" customWidth="1"/>
    <col min="10003" max="10007" width="9.140625" customWidth="1"/>
    <col min="10244" max="10244" width="42.5703125" bestFit="1" customWidth="1"/>
    <col min="10245" max="10245" width="61.5703125" bestFit="1" customWidth="1"/>
    <col min="10246" max="10246" width="6.5703125" customWidth="1"/>
    <col min="10247" max="10247" width="12.5703125" customWidth="1"/>
    <col min="10248" max="10248" width="12" bestFit="1" customWidth="1"/>
    <col min="10249" max="10249" width="15.42578125" customWidth="1"/>
    <col min="10250" max="10250" width="11.28515625" customWidth="1"/>
    <col min="10251" max="10251" width="14.7109375" bestFit="1" customWidth="1"/>
    <col min="10252" max="10252" width="12.5703125" customWidth="1"/>
    <col min="10254" max="10254" width="21.5703125" customWidth="1"/>
    <col min="10255" max="10255" width="8" customWidth="1"/>
    <col min="10257" max="10257" width="9.7109375" customWidth="1"/>
    <col min="10258" max="10258" width="8.85546875" customWidth="1"/>
    <col min="10259" max="10263" width="9.140625" customWidth="1"/>
    <col min="10500" max="10500" width="42.5703125" bestFit="1" customWidth="1"/>
    <col min="10501" max="10501" width="61.5703125" bestFit="1" customWidth="1"/>
    <col min="10502" max="10502" width="6.5703125" customWidth="1"/>
    <col min="10503" max="10503" width="12.5703125" customWidth="1"/>
    <col min="10504" max="10504" width="12" bestFit="1" customWidth="1"/>
    <col min="10505" max="10505" width="15.42578125" customWidth="1"/>
    <col min="10506" max="10506" width="11.28515625" customWidth="1"/>
    <col min="10507" max="10507" width="14.7109375" bestFit="1" customWidth="1"/>
    <col min="10508" max="10508" width="12.5703125" customWidth="1"/>
    <col min="10510" max="10510" width="21.5703125" customWidth="1"/>
    <col min="10511" max="10511" width="8" customWidth="1"/>
    <col min="10513" max="10513" width="9.7109375" customWidth="1"/>
    <col min="10514" max="10514" width="8.85546875" customWidth="1"/>
    <col min="10515" max="10519" width="9.140625" customWidth="1"/>
    <col min="10756" max="10756" width="42.5703125" bestFit="1" customWidth="1"/>
    <col min="10757" max="10757" width="61.5703125" bestFit="1" customWidth="1"/>
    <col min="10758" max="10758" width="6.5703125" customWidth="1"/>
    <col min="10759" max="10759" width="12.5703125" customWidth="1"/>
    <col min="10760" max="10760" width="12" bestFit="1" customWidth="1"/>
    <col min="10761" max="10761" width="15.42578125" customWidth="1"/>
    <col min="10762" max="10762" width="11.28515625" customWidth="1"/>
    <col min="10763" max="10763" width="14.7109375" bestFit="1" customWidth="1"/>
    <col min="10764" max="10764" width="12.5703125" customWidth="1"/>
    <col min="10766" max="10766" width="21.5703125" customWidth="1"/>
    <col min="10767" max="10767" width="8" customWidth="1"/>
    <col min="10769" max="10769" width="9.7109375" customWidth="1"/>
    <col min="10770" max="10770" width="8.85546875" customWidth="1"/>
    <col min="10771" max="10775" width="9.140625" customWidth="1"/>
    <col min="11012" max="11012" width="42.5703125" bestFit="1" customWidth="1"/>
    <col min="11013" max="11013" width="61.5703125" bestFit="1" customWidth="1"/>
    <col min="11014" max="11014" width="6.5703125" customWidth="1"/>
    <col min="11015" max="11015" width="12.5703125" customWidth="1"/>
    <col min="11016" max="11016" width="12" bestFit="1" customWidth="1"/>
    <col min="11017" max="11017" width="15.42578125" customWidth="1"/>
    <col min="11018" max="11018" width="11.28515625" customWidth="1"/>
    <col min="11019" max="11019" width="14.7109375" bestFit="1" customWidth="1"/>
    <col min="11020" max="11020" width="12.5703125" customWidth="1"/>
    <col min="11022" max="11022" width="21.5703125" customWidth="1"/>
    <col min="11023" max="11023" width="8" customWidth="1"/>
    <col min="11025" max="11025" width="9.7109375" customWidth="1"/>
    <col min="11026" max="11026" width="8.85546875" customWidth="1"/>
    <col min="11027" max="11031" width="9.140625" customWidth="1"/>
    <col min="11268" max="11268" width="42.5703125" bestFit="1" customWidth="1"/>
    <col min="11269" max="11269" width="61.5703125" bestFit="1" customWidth="1"/>
    <col min="11270" max="11270" width="6.5703125" customWidth="1"/>
    <col min="11271" max="11271" width="12.5703125" customWidth="1"/>
    <col min="11272" max="11272" width="12" bestFit="1" customWidth="1"/>
    <col min="11273" max="11273" width="15.42578125" customWidth="1"/>
    <col min="11274" max="11274" width="11.28515625" customWidth="1"/>
    <col min="11275" max="11275" width="14.7109375" bestFit="1" customWidth="1"/>
    <col min="11276" max="11276" width="12.5703125" customWidth="1"/>
    <col min="11278" max="11278" width="21.5703125" customWidth="1"/>
    <col min="11279" max="11279" width="8" customWidth="1"/>
    <col min="11281" max="11281" width="9.7109375" customWidth="1"/>
    <col min="11282" max="11282" width="8.85546875" customWidth="1"/>
    <col min="11283" max="11287" width="9.140625" customWidth="1"/>
    <col min="11524" max="11524" width="42.5703125" bestFit="1" customWidth="1"/>
    <col min="11525" max="11525" width="61.5703125" bestFit="1" customWidth="1"/>
    <col min="11526" max="11526" width="6.5703125" customWidth="1"/>
    <col min="11527" max="11527" width="12.5703125" customWidth="1"/>
    <col min="11528" max="11528" width="12" bestFit="1" customWidth="1"/>
    <col min="11529" max="11529" width="15.42578125" customWidth="1"/>
    <col min="11530" max="11530" width="11.28515625" customWidth="1"/>
    <col min="11531" max="11531" width="14.7109375" bestFit="1" customWidth="1"/>
    <col min="11532" max="11532" width="12.5703125" customWidth="1"/>
    <col min="11534" max="11534" width="21.5703125" customWidth="1"/>
    <col min="11535" max="11535" width="8" customWidth="1"/>
    <col min="11537" max="11537" width="9.7109375" customWidth="1"/>
    <col min="11538" max="11538" width="8.85546875" customWidth="1"/>
    <col min="11539" max="11543" width="9.140625" customWidth="1"/>
    <col min="11780" max="11780" width="42.5703125" bestFit="1" customWidth="1"/>
    <col min="11781" max="11781" width="61.5703125" bestFit="1" customWidth="1"/>
    <col min="11782" max="11782" width="6.5703125" customWidth="1"/>
    <col min="11783" max="11783" width="12.5703125" customWidth="1"/>
    <col min="11784" max="11784" width="12" bestFit="1" customWidth="1"/>
    <col min="11785" max="11785" width="15.42578125" customWidth="1"/>
    <col min="11786" max="11786" width="11.28515625" customWidth="1"/>
    <col min="11787" max="11787" width="14.7109375" bestFit="1" customWidth="1"/>
    <col min="11788" max="11788" width="12.5703125" customWidth="1"/>
    <col min="11790" max="11790" width="21.5703125" customWidth="1"/>
    <col min="11791" max="11791" width="8" customWidth="1"/>
    <col min="11793" max="11793" width="9.7109375" customWidth="1"/>
    <col min="11794" max="11794" width="8.85546875" customWidth="1"/>
    <col min="11795" max="11799" width="9.140625" customWidth="1"/>
    <col min="12036" max="12036" width="42.5703125" bestFit="1" customWidth="1"/>
    <col min="12037" max="12037" width="61.5703125" bestFit="1" customWidth="1"/>
    <col min="12038" max="12038" width="6.5703125" customWidth="1"/>
    <col min="12039" max="12039" width="12.5703125" customWidth="1"/>
    <col min="12040" max="12040" width="12" bestFit="1" customWidth="1"/>
    <col min="12041" max="12041" width="15.42578125" customWidth="1"/>
    <col min="12042" max="12042" width="11.28515625" customWidth="1"/>
    <col min="12043" max="12043" width="14.7109375" bestFit="1" customWidth="1"/>
    <col min="12044" max="12044" width="12.5703125" customWidth="1"/>
    <col min="12046" max="12046" width="21.5703125" customWidth="1"/>
    <col min="12047" max="12047" width="8" customWidth="1"/>
    <col min="12049" max="12049" width="9.7109375" customWidth="1"/>
    <col min="12050" max="12050" width="8.85546875" customWidth="1"/>
    <col min="12051" max="12055" width="9.140625" customWidth="1"/>
    <col min="12292" max="12292" width="42.5703125" bestFit="1" customWidth="1"/>
    <col min="12293" max="12293" width="61.5703125" bestFit="1" customWidth="1"/>
    <col min="12294" max="12294" width="6.5703125" customWidth="1"/>
    <col min="12295" max="12295" width="12.5703125" customWidth="1"/>
    <col min="12296" max="12296" width="12" bestFit="1" customWidth="1"/>
    <col min="12297" max="12297" width="15.42578125" customWidth="1"/>
    <col min="12298" max="12298" width="11.28515625" customWidth="1"/>
    <col min="12299" max="12299" width="14.7109375" bestFit="1" customWidth="1"/>
    <col min="12300" max="12300" width="12.5703125" customWidth="1"/>
    <col min="12302" max="12302" width="21.5703125" customWidth="1"/>
    <col min="12303" max="12303" width="8" customWidth="1"/>
    <col min="12305" max="12305" width="9.7109375" customWidth="1"/>
    <col min="12306" max="12306" width="8.85546875" customWidth="1"/>
    <col min="12307" max="12311" width="9.140625" customWidth="1"/>
    <col min="12548" max="12548" width="42.5703125" bestFit="1" customWidth="1"/>
    <col min="12549" max="12549" width="61.5703125" bestFit="1" customWidth="1"/>
    <col min="12550" max="12550" width="6.5703125" customWidth="1"/>
    <col min="12551" max="12551" width="12.5703125" customWidth="1"/>
    <col min="12552" max="12552" width="12" bestFit="1" customWidth="1"/>
    <col min="12553" max="12553" width="15.42578125" customWidth="1"/>
    <col min="12554" max="12554" width="11.28515625" customWidth="1"/>
    <col min="12555" max="12555" width="14.7109375" bestFit="1" customWidth="1"/>
    <col min="12556" max="12556" width="12.5703125" customWidth="1"/>
    <col min="12558" max="12558" width="21.5703125" customWidth="1"/>
    <col min="12559" max="12559" width="8" customWidth="1"/>
    <col min="12561" max="12561" width="9.7109375" customWidth="1"/>
    <col min="12562" max="12562" width="8.85546875" customWidth="1"/>
    <col min="12563" max="12567" width="9.140625" customWidth="1"/>
    <col min="12804" max="12804" width="42.5703125" bestFit="1" customWidth="1"/>
    <col min="12805" max="12805" width="61.5703125" bestFit="1" customWidth="1"/>
    <col min="12806" max="12806" width="6.5703125" customWidth="1"/>
    <col min="12807" max="12807" width="12.5703125" customWidth="1"/>
    <col min="12808" max="12808" width="12" bestFit="1" customWidth="1"/>
    <col min="12809" max="12809" width="15.42578125" customWidth="1"/>
    <col min="12810" max="12810" width="11.28515625" customWidth="1"/>
    <col min="12811" max="12811" width="14.7109375" bestFit="1" customWidth="1"/>
    <col min="12812" max="12812" width="12.5703125" customWidth="1"/>
    <col min="12814" max="12814" width="21.5703125" customWidth="1"/>
    <col min="12815" max="12815" width="8" customWidth="1"/>
    <col min="12817" max="12817" width="9.7109375" customWidth="1"/>
    <col min="12818" max="12818" width="8.85546875" customWidth="1"/>
    <col min="12819" max="12823" width="9.140625" customWidth="1"/>
    <col min="13060" max="13060" width="42.5703125" bestFit="1" customWidth="1"/>
    <col min="13061" max="13061" width="61.5703125" bestFit="1" customWidth="1"/>
    <col min="13062" max="13062" width="6.5703125" customWidth="1"/>
    <col min="13063" max="13063" width="12.5703125" customWidth="1"/>
    <col min="13064" max="13064" width="12" bestFit="1" customWidth="1"/>
    <col min="13065" max="13065" width="15.42578125" customWidth="1"/>
    <col min="13066" max="13066" width="11.28515625" customWidth="1"/>
    <col min="13067" max="13067" width="14.7109375" bestFit="1" customWidth="1"/>
    <col min="13068" max="13068" width="12.5703125" customWidth="1"/>
    <col min="13070" max="13070" width="21.5703125" customWidth="1"/>
    <col min="13071" max="13071" width="8" customWidth="1"/>
    <col min="13073" max="13073" width="9.7109375" customWidth="1"/>
    <col min="13074" max="13074" width="8.85546875" customWidth="1"/>
    <col min="13075" max="13079" width="9.140625" customWidth="1"/>
    <col min="13316" max="13316" width="42.5703125" bestFit="1" customWidth="1"/>
    <col min="13317" max="13317" width="61.5703125" bestFit="1" customWidth="1"/>
    <col min="13318" max="13318" width="6.5703125" customWidth="1"/>
    <col min="13319" max="13319" width="12.5703125" customWidth="1"/>
    <col min="13320" max="13320" width="12" bestFit="1" customWidth="1"/>
    <col min="13321" max="13321" width="15.42578125" customWidth="1"/>
    <col min="13322" max="13322" width="11.28515625" customWidth="1"/>
    <col min="13323" max="13323" width="14.7109375" bestFit="1" customWidth="1"/>
    <col min="13324" max="13324" width="12.5703125" customWidth="1"/>
    <col min="13326" max="13326" width="21.5703125" customWidth="1"/>
    <col min="13327" max="13327" width="8" customWidth="1"/>
    <col min="13329" max="13329" width="9.7109375" customWidth="1"/>
    <col min="13330" max="13330" width="8.85546875" customWidth="1"/>
    <col min="13331" max="13335" width="9.140625" customWidth="1"/>
    <col min="13572" max="13572" width="42.5703125" bestFit="1" customWidth="1"/>
    <col min="13573" max="13573" width="61.5703125" bestFit="1" customWidth="1"/>
    <col min="13574" max="13574" width="6.5703125" customWidth="1"/>
    <col min="13575" max="13575" width="12.5703125" customWidth="1"/>
    <col min="13576" max="13576" width="12" bestFit="1" customWidth="1"/>
    <col min="13577" max="13577" width="15.42578125" customWidth="1"/>
    <col min="13578" max="13578" width="11.28515625" customWidth="1"/>
    <col min="13579" max="13579" width="14.7109375" bestFit="1" customWidth="1"/>
    <col min="13580" max="13580" width="12.5703125" customWidth="1"/>
    <col min="13582" max="13582" width="21.5703125" customWidth="1"/>
    <col min="13583" max="13583" width="8" customWidth="1"/>
    <col min="13585" max="13585" width="9.7109375" customWidth="1"/>
    <col min="13586" max="13586" width="8.85546875" customWidth="1"/>
    <col min="13587" max="13591" width="9.140625" customWidth="1"/>
    <col min="13828" max="13828" width="42.5703125" bestFit="1" customWidth="1"/>
    <col min="13829" max="13829" width="61.5703125" bestFit="1" customWidth="1"/>
    <col min="13830" max="13830" width="6.5703125" customWidth="1"/>
    <col min="13831" max="13831" width="12.5703125" customWidth="1"/>
    <col min="13832" max="13832" width="12" bestFit="1" customWidth="1"/>
    <col min="13833" max="13833" width="15.42578125" customWidth="1"/>
    <col min="13834" max="13834" width="11.28515625" customWidth="1"/>
    <col min="13835" max="13835" width="14.7109375" bestFit="1" customWidth="1"/>
    <col min="13836" max="13836" width="12.5703125" customWidth="1"/>
    <col min="13838" max="13838" width="21.5703125" customWidth="1"/>
    <col min="13839" max="13839" width="8" customWidth="1"/>
    <col min="13841" max="13841" width="9.7109375" customWidth="1"/>
    <col min="13842" max="13842" width="8.85546875" customWidth="1"/>
    <col min="13843" max="13847" width="9.140625" customWidth="1"/>
    <col min="14084" max="14084" width="42.5703125" bestFit="1" customWidth="1"/>
    <col min="14085" max="14085" width="61.5703125" bestFit="1" customWidth="1"/>
    <col min="14086" max="14086" width="6.5703125" customWidth="1"/>
    <col min="14087" max="14087" width="12.5703125" customWidth="1"/>
    <col min="14088" max="14088" width="12" bestFit="1" customWidth="1"/>
    <col min="14089" max="14089" width="15.42578125" customWidth="1"/>
    <col min="14090" max="14090" width="11.28515625" customWidth="1"/>
    <col min="14091" max="14091" width="14.7109375" bestFit="1" customWidth="1"/>
    <col min="14092" max="14092" width="12.5703125" customWidth="1"/>
    <col min="14094" max="14094" width="21.5703125" customWidth="1"/>
    <col min="14095" max="14095" width="8" customWidth="1"/>
    <col min="14097" max="14097" width="9.7109375" customWidth="1"/>
    <col min="14098" max="14098" width="8.85546875" customWidth="1"/>
    <col min="14099" max="14103" width="9.140625" customWidth="1"/>
    <col min="14340" max="14340" width="42.5703125" bestFit="1" customWidth="1"/>
    <col min="14341" max="14341" width="61.5703125" bestFit="1" customWidth="1"/>
    <col min="14342" max="14342" width="6.5703125" customWidth="1"/>
    <col min="14343" max="14343" width="12.5703125" customWidth="1"/>
    <col min="14344" max="14344" width="12" bestFit="1" customWidth="1"/>
    <col min="14345" max="14345" width="15.42578125" customWidth="1"/>
    <col min="14346" max="14346" width="11.28515625" customWidth="1"/>
    <col min="14347" max="14347" width="14.7109375" bestFit="1" customWidth="1"/>
    <col min="14348" max="14348" width="12.5703125" customWidth="1"/>
    <col min="14350" max="14350" width="21.5703125" customWidth="1"/>
    <col min="14351" max="14351" width="8" customWidth="1"/>
    <col min="14353" max="14353" width="9.7109375" customWidth="1"/>
    <col min="14354" max="14354" width="8.85546875" customWidth="1"/>
    <col min="14355" max="14359" width="9.140625" customWidth="1"/>
    <col min="14596" max="14596" width="42.5703125" bestFit="1" customWidth="1"/>
    <col min="14597" max="14597" width="61.5703125" bestFit="1" customWidth="1"/>
    <col min="14598" max="14598" width="6.5703125" customWidth="1"/>
    <col min="14599" max="14599" width="12.5703125" customWidth="1"/>
    <col min="14600" max="14600" width="12" bestFit="1" customWidth="1"/>
    <col min="14601" max="14601" width="15.42578125" customWidth="1"/>
    <col min="14602" max="14602" width="11.28515625" customWidth="1"/>
    <col min="14603" max="14603" width="14.7109375" bestFit="1" customWidth="1"/>
    <col min="14604" max="14604" width="12.5703125" customWidth="1"/>
    <col min="14606" max="14606" width="21.5703125" customWidth="1"/>
    <col min="14607" max="14607" width="8" customWidth="1"/>
    <col min="14609" max="14609" width="9.7109375" customWidth="1"/>
    <col min="14610" max="14610" width="8.85546875" customWidth="1"/>
    <col min="14611" max="14615" width="9.140625" customWidth="1"/>
    <col min="14852" max="14852" width="42.5703125" bestFit="1" customWidth="1"/>
    <col min="14853" max="14853" width="61.5703125" bestFit="1" customWidth="1"/>
    <col min="14854" max="14854" width="6.5703125" customWidth="1"/>
    <col min="14855" max="14855" width="12.5703125" customWidth="1"/>
    <col min="14856" max="14856" width="12" bestFit="1" customWidth="1"/>
    <col min="14857" max="14857" width="15.42578125" customWidth="1"/>
    <col min="14858" max="14858" width="11.28515625" customWidth="1"/>
    <col min="14859" max="14859" width="14.7109375" bestFit="1" customWidth="1"/>
    <col min="14860" max="14860" width="12.5703125" customWidth="1"/>
    <col min="14862" max="14862" width="21.5703125" customWidth="1"/>
    <col min="14863" max="14863" width="8" customWidth="1"/>
    <col min="14865" max="14865" width="9.7109375" customWidth="1"/>
    <col min="14866" max="14866" width="8.85546875" customWidth="1"/>
    <col min="14867" max="14871" width="9.140625" customWidth="1"/>
    <col min="15108" max="15108" width="42.5703125" bestFit="1" customWidth="1"/>
    <col min="15109" max="15109" width="61.5703125" bestFit="1" customWidth="1"/>
    <col min="15110" max="15110" width="6.5703125" customWidth="1"/>
    <col min="15111" max="15111" width="12.5703125" customWidth="1"/>
    <col min="15112" max="15112" width="12" bestFit="1" customWidth="1"/>
    <col min="15113" max="15113" width="15.42578125" customWidth="1"/>
    <col min="15114" max="15114" width="11.28515625" customWidth="1"/>
    <col min="15115" max="15115" width="14.7109375" bestFit="1" customWidth="1"/>
    <col min="15116" max="15116" width="12.5703125" customWidth="1"/>
    <col min="15118" max="15118" width="21.5703125" customWidth="1"/>
    <col min="15119" max="15119" width="8" customWidth="1"/>
    <col min="15121" max="15121" width="9.7109375" customWidth="1"/>
    <col min="15122" max="15122" width="8.85546875" customWidth="1"/>
    <col min="15123" max="15127" width="9.140625" customWidth="1"/>
    <col min="15364" max="15364" width="42.5703125" bestFit="1" customWidth="1"/>
    <col min="15365" max="15365" width="61.5703125" bestFit="1" customWidth="1"/>
    <col min="15366" max="15366" width="6.5703125" customWidth="1"/>
    <col min="15367" max="15367" width="12.5703125" customWidth="1"/>
    <col min="15368" max="15368" width="12" bestFit="1" customWidth="1"/>
    <col min="15369" max="15369" width="15.42578125" customWidth="1"/>
    <col min="15370" max="15370" width="11.28515625" customWidth="1"/>
    <col min="15371" max="15371" width="14.7109375" bestFit="1" customWidth="1"/>
    <col min="15372" max="15372" width="12.5703125" customWidth="1"/>
    <col min="15374" max="15374" width="21.5703125" customWidth="1"/>
    <col min="15375" max="15375" width="8" customWidth="1"/>
    <col min="15377" max="15377" width="9.7109375" customWidth="1"/>
    <col min="15378" max="15378" width="8.85546875" customWidth="1"/>
    <col min="15379" max="15383" width="9.140625" customWidth="1"/>
    <col min="15620" max="15620" width="42.5703125" bestFit="1" customWidth="1"/>
    <col min="15621" max="15621" width="61.5703125" bestFit="1" customWidth="1"/>
    <col min="15622" max="15622" width="6.5703125" customWidth="1"/>
    <col min="15623" max="15623" width="12.5703125" customWidth="1"/>
    <col min="15624" max="15624" width="12" bestFit="1" customWidth="1"/>
    <col min="15625" max="15625" width="15.42578125" customWidth="1"/>
    <col min="15626" max="15626" width="11.28515625" customWidth="1"/>
    <col min="15627" max="15627" width="14.7109375" bestFit="1" customWidth="1"/>
    <col min="15628" max="15628" width="12.5703125" customWidth="1"/>
    <col min="15630" max="15630" width="21.5703125" customWidth="1"/>
    <col min="15631" max="15631" width="8" customWidth="1"/>
    <col min="15633" max="15633" width="9.7109375" customWidth="1"/>
    <col min="15634" max="15634" width="8.85546875" customWidth="1"/>
    <col min="15635" max="15639" width="9.140625" customWidth="1"/>
    <col min="15876" max="15876" width="42.5703125" bestFit="1" customWidth="1"/>
    <col min="15877" max="15877" width="61.5703125" bestFit="1" customWidth="1"/>
    <col min="15878" max="15878" width="6.5703125" customWidth="1"/>
    <col min="15879" max="15879" width="12.5703125" customWidth="1"/>
    <col min="15880" max="15880" width="12" bestFit="1" customWidth="1"/>
    <col min="15881" max="15881" width="15.42578125" customWidth="1"/>
    <col min="15882" max="15882" width="11.28515625" customWidth="1"/>
    <col min="15883" max="15883" width="14.7109375" bestFit="1" customWidth="1"/>
    <col min="15884" max="15884" width="12.5703125" customWidth="1"/>
    <col min="15886" max="15886" width="21.5703125" customWidth="1"/>
    <col min="15887" max="15887" width="8" customWidth="1"/>
    <col min="15889" max="15889" width="9.7109375" customWidth="1"/>
    <col min="15890" max="15890" width="8.85546875" customWidth="1"/>
    <col min="15891" max="15895" width="9.140625" customWidth="1"/>
    <col min="16132" max="16132" width="42.5703125" bestFit="1" customWidth="1"/>
    <col min="16133" max="16133" width="61.5703125" bestFit="1" customWidth="1"/>
    <col min="16134" max="16134" width="6.5703125" customWidth="1"/>
    <col min="16135" max="16135" width="12.5703125" customWidth="1"/>
    <col min="16136" max="16136" width="12" bestFit="1" customWidth="1"/>
    <col min="16137" max="16137" width="15.42578125" customWidth="1"/>
    <col min="16138" max="16138" width="11.28515625" customWidth="1"/>
    <col min="16139" max="16139" width="14.7109375" bestFit="1" customWidth="1"/>
    <col min="16140" max="16140" width="12.5703125" customWidth="1"/>
    <col min="16142" max="16142" width="21.5703125" customWidth="1"/>
    <col min="16143" max="16143" width="8" customWidth="1"/>
    <col min="16145" max="16145" width="9.7109375" customWidth="1"/>
    <col min="16146" max="16146" width="8.85546875" customWidth="1"/>
    <col min="16147" max="16151" width="9.140625" customWidth="1"/>
  </cols>
  <sheetData>
    <row r="1" spans="1:27" s="8" customFormat="1" ht="21" thickBot="1" x14ac:dyDescent="0.25">
      <c r="A1" s="1" t="s">
        <v>201</v>
      </c>
      <c r="B1" s="140" t="s">
        <v>58</v>
      </c>
      <c r="C1" s="140"/>
      <c r="D1" s="140"/>
      <c r="E1" s="140"/>
      <c r="F1" s="4"/>
      <c r="G1" s="3"/>
      <c r="H1" s="3"/>
      <c r="I1" s="5"/>
      <c r="J1" s="6"/>
      <c r="K1" s="6"/>
      <c r="L1" s="7"/>
      <c r="M1" s="2"/>
      <c r="N1" s="2"/>
      <c r="O1" s="3"/>
      <c r="P1" s="63"/>
      <c r="Q1" s="63"/>
      <c r="R1" s="63"/>
      <c r="S1" s="63"/>
      <c r="T1" s="75"/>
      <c r="U1" s="76"/>
      <c r="V1" s="76"/>
      <c r="W1" s="64"/>
      <c r="X1" s="64"/>
      <c r="Y1" s="9"/>
      <c r="Z1" s="9"/>
      <c r="AA1" s="9"/>
    </row>
    <row r="2" spans="1:27" s="11" customFormat="1" ht="12.75" x14ac:dyDescent="0.2">
      <c r="A2" s="153" t="s">
        <v>0</v>
      </c>
      <c r="B2" s="154"/>
      <c r="C2" s="155" t="s">
        <v>1</v>
      </c>
      <c r="D2" s="156"/>
      <c r="E2" s="36">
        <f>SUM(T9:T106)</f>
        <v>0</v>
      </c>
      <c r="F2" s="10" t="s">
        <v>2</v>
      </c>
      <c r="I2" s="12"/>
      <c r="J2" s="13"/>
      <c r="K2" s="13"/>
      <c r="L2" s="14"/>
      <c r="M2" s="15"/>
      <c r="N2" s="15"/>
      <c r="O2" s="9"/>
      <c r="P2" s="64"/>
      <c r="Q2" s="65"/>
      <c r="R2" s="66"/>
      <c r="S2" s="66"/>
      <c r="T2" s="77"/>
      <c r="U2" s="78"/>
      <c r="V2" s="78"/>
      <c r="W2" s="71"/>
      <c r="X2" s="71"/>
      <c r="Y2" s="15"/>
      <c r="Z2" s="15"/>
      <c r="AA2" s="15"/>
    </row>
    <row r="3" spans="1:27" s="11" customFormat="1" ht="13.5" customHeight="1" x14ac:dyDescent="0.2">
      <c r="A3" s="157" t="s">
        <v>3</v>
      </c>
      <c r="B3" s="158"/>
      <c r="C3" s="143" t="s">
        <v>4</v>
      </c>
      <c r="D3" s="144"/>
      <c r="E3" s="16">
        <f>SUM(E9:E106)</f>
        <v>0</v>
      </c>
      <c r="F3" s="17" t="s">
        <v>5</v>
      </c>
      <c r="I3" s="12"/>
      <c r="J3" s="13"/>
      <c r="K3" s="13"/>
      <c r="L3" s="14"/>
      <c r="M3" s="15"/>
      <c r="N3" s="15"/>
      <c r="O3" s="9"/>
      <c r="P3" s="64"/>
      <c r="Q3" s="65"/>
      <c r="R3" s="66"/>
      <c r="S3" s="66"/>
      <c r="T3" s="77"/>
      <c r="U3" s="78"/>
      <c r="V3" s="78"/>
      <c r="W3" s="71"/>
      <c r="X3" s="71"/>
      <c r="Y3" s="15"/>
      <c r="Z3" s="15"/>
      <c r="AA3" s="15"/>
    </row>
    <row r="4" spans="1:27" s="11" customFormat="1" ht="13.5" customHeight="1" x14ac:dyDescent="0.2">
      <c r="A4" s="157" t="s">
        <v>6</v>
      </c>
      <c r="B4" s="158"/>
      <c r="C4" s="143" t="s">
        <v>7</v>
      </c>
      <c r="D4" s="144"/>
      <c r="E4" s="16">
        <f>COUNTIF(E9:E106,"&gt;0")</f>
        <v>0</v>
      </c>
      <c r="F4" s="17" t="s">
        <v>8</v>
      </c>
      <c r="I4" s="12"/>
      <c r="J4" s="13"/>
      <c r="K4" s="13"/>
      <c r="L4" s="14"/>
      <c r="M4" s="15"/>
      <c r="N4" s="15"/>
      <c r="O4" s="9"/>
      <c r="P4" s="64"/>
      <c r="Q4" s="65"/>
      <c r="R4" s="66"/>
      <c r="S4" s="66"/>
      <c r="T4" s="77"/>
      <c r="U4" s="78"/>
      <c r="V4" s="78"/>
      <c r="W4" s="71"/>
      <c r="X4" s="71"/>
      <c r="Y4" s="15"/>
      <c r="Z4" s="15"/>
      <c r="AA4" s="15"/>
    </row>
    <row r="5" spans="1:27" s="11" customFormat="1" ht="12.75" customHeight="1" x14ac:dyDescent="0.2">
      <c r="A5" s="141" t="s">
        <v>9</v>
      </c>
      <c r="B5" s="142"/>
      <c r="C5" s="143" t="s">
        <v>10</v>
      </c>
      <c r="D5" s="144"/>
      <c r="E5" s="16">
        <f>SUM(U9:U106)/1000</f>
        <v>0</v>
      </c>
      <c r="F5" s="17" t="s">
        <v>11</v>
      </c>
      <c r="J5" s="13"/>
      <c r="K5" s="13"/>
      <c r="L5" s="14"/>
      <c r="M5" s="15"/>
      <c r="N5" s="15"/>
      <c r="O5" s="9"/>
      <c r="P5" s="64"/>
      <c r="Q5" s="65"/>
      <c r="R5" s="66"/>
      <c r="S5" s="66"/>
      <c r="T5" s="77"/>
      <c r="U5" s="78"/>
      <c r="V5" s="78"/>
      <c r="W5" s="71"/>
      <c r="X5" s="71"/>
      <c r="Y5" s="15"/>
      <c r="Z5" s="15"/>
      <c r="AA5" s="15"/>
    </row>
    <row r="6" spans="1:27" s="11" customFormat="1" ht="12.75" x14ac:dyDescent="0.2">
      <c r="A6" s="145" t="s">
        <v>12</v>
      </c>
      <c r="B6" s="146"/>
      <c r="C6" s="147" t="s">
        <v>13</v>
      </c>
      <c r="D6" s="148"/>
      <c r="E6" s="16">
        <f>IF(E2&gt;=360000,24%,IF(E2&gt;=300000,21%,IF(E2&gt;=260000,18%,IF(E2&gt;=220000,15%,IF(E2&gt;=180000,12%,IF(E2&gt;=140000,9%,IF(E2&gt;=100000,6%,IF(E2&gt;=60000,3%,0))))))))*100</f>
        <v>0</v>
      </c>
      <c r="F6" s="17" t="s">
        <v>14</v>
      </c>
      <c r="I6" s="12"/>
      <c r="J6" s="13"/>
      <c r="K6" s="13"/>
      <c r="L6" s="14"/>
      <c r="M6" s="15"/>
      <c r="N6" s="15"/>
      <c r="O6" s="9"/>
      <c r="P6" s="64"/>
      <c r="Q6" s="65"/>
      <c r="R6" s="66"/>
      <c r="S6" s="66"/>
      <c r="T6" s="77"/>
      <c r="U6" s="78"/>
      <c r="V6" s="78"/>
      <c r="W6" s="71"/>
      <c r="X6" s="71"/>
      <c r="Y6" s="15"/>
      <c r="Z6" s="15"/>
      <c r="AA6" s="15"/>
    </row>
    <row r="7" spans="1:27" s="11" customFormat="1" ht="28.5" customHeight="1" x14ac:dyDescent="0.2">
      <c r="A7" s="149" t="s">
        <v>15</v>
      </c>
      <c r="B7" s="150"/>
      <c r="C7" s="151" t="s">
        <v>16</v>
      </c>
      <c r="D7" s="152"/>
      <c r="E7" s="37">
        <f>E2-E2*E6/100</f>
        <v>0</v>
      </c>
      <c r="F7" s="19" t="s">
        <v>2</v>
      </c>
      <c r="I7" s="12"/>
      <c r="J7" s="13"/>
      <c r="K7" s="13"/>
      <c r="L7" s="14"/>
      <c r="M7" s="15"/>
      <c r="N7" s="15"/>
      <c r="O7" s="9"/>
      <c r="P7" s="64"/>
      <c r="Q7" s="65"/>
      <c r="R7" s="66"/>
      <c r="S7" s="66"/>
      <c r="T7" s="77"/>
      <c r="U7" s="78"/>
      <c r="V7" s="78"/>
      <c r="W7" s="71"/>
      <c r="X7" s="71"/>
      <c r="Y7" s="15"/>
      <c r="Z7" s="15"/>
      <c r="AA7" s="15"/>
    </row>
    <row r="8" spans="1:27" s="20" customFormat="1" ht="30" x14ac:dyDescent="0.25">
      <c r="A8" s="109" t="s">
        <v>17</v>
      </c>
      <c r="B8" s="109" t="s">
        <v>18</v>
      </c>
      <c r="C8" s="109" t="s">
        <v>19</v>
      </c>
      <c r="D8" s="51" t="s">
        <v>97</v>
      </c>
      <c r="E8" s="39" t="s">
        <v>20</v>
      </c>
      <c r="F8" s="39" t="s">
        <v>21</v>
      </c>
      <c r="G8" s="40" t="s">
        <v>56</v>
      </c>
      <c r="H8" s="39" t="s">
        <v>22</v>
      </c>
      <c r="I8" s="39" t="s">
        <v>23</v>
      </c>
      <c r="J8" s="39" t="s">
        <v>24</v>
      </c>
      <c r="K8" s="49" t="s">
        <v>25</v>
      </c>
      <c r="L8" s="39" t="s">
        <v>26</v>
      </c>
      <c r="M8" s="39" t="s">
        <v>27</v>
      </c>
      <c r="N8" s="39" t="s">
        <v>28</v>
      </c>
      <c r="O8" s="40" t="s">
        <v>29</v>
      </c>
      <c r="P8" s="67"/>
      <c r="Q8" s="67"/>
      <c r="R8" s="67"/>
      <c r="S8" s="67"/>
      <c r="T8" s="79"/>
      <c r="U8" s="80"/>
      <c r="V8" s="80"/>
      <c r="W8" s="72"/>
      <c r="X8" s="72"/>
      <c r="Y8" s="21"/>
      <c r="Z8" s="21"/>
      <c r="AA8" s="21"/>
    </row>
    <row r="9" spans="1:27" s="20" customFormat="1" ht="30" hidden="1" x14ac:dyDescent="0.25">
      <c r="A9" s="110" t="s">
        <v>85</v>
      </c>
      <c r="B9" s="111" t="s">
        <v>87</v>
      </c>
      <c r="C9" s="112" t="s">
        <v>83</v>
      </c>
      <c r="D9" s="52">
        <f t="shared" ref="D9:D22" si="0">V9-V9/100*$E$6</f>
        <v>390</v>
      </c>
      <c r="E9" s="41"/>
      <c r="F9" s="42" t="s">
        <v>84</v>
      </c>
      <c r="G9" s="50" t="s">
        <v>57</v>
      </c>
      <c r="H9" s="39" t="s">
        <v>31</v>
      </c>
      <c r="I9" s="38">
        <v>32</v>
      </c>
      <c r="J9" s="38" t="s">
        <v>95</v>
      </c>
      <c r="K9" s="44">
        <v>9786012925180</v>
      </c>
      <c r="L9" s="45" t="s">
        <v>96</v>
      </c>
      <c r="M9" s="46" t="s">
        <v>33</v>
      </c>
      <c r="N9" s="39">
        <v>205</v>
      </c>
      <c r="O9" s="47">
        <v>4901990000</v>
      </c>
      <c r="P9" s="67"/>
      <c r="Q9" s="67"/>
      <c r="R9" s="67"/>
      <c r="S9" s="67"/>
      <c r="T9" s="81">
        <f t="shared" ref="T9:T35" si="1">V9*E9</f>
        <v>0</v>
      </c>
      <c r="U9" s="22">
        <f t="shared" ref="U9:U35" si="2">E9*N9</f>
        <v>0</v>
      </c>
      <c r="V9" s="82">
        <v>390</v>
      </c>
      <c r="W9" s="72"/>
      <c r="X9" s="72"/>
      <c r="Y9" s="21"/>
      <c r="Z9" s="21"/>
      <c r="AA9" s="21"/>
    </row>
    <row r="10" spans="1:27" s="20" customFormat="1" ht="30" hidden="1" x14ac:dyDescent="0.25">
      <c r="A10" s="110" t="s">
        <v>85</v>
      </c>
      <c r="B10" s="111" t="s">
        <v>76</v>
      </c>
      <c r="C10" s="112" t="s">
        <v>30</v>
      </c>
      <c r="D10" s="52">
        <f t="shared" si="0"/>
        <v>390</v>
      </c>
      <c r="E10" s="41"/>
      <c r="F10" s="42" t="s">
        <v>84</v>
      </c>
      <c r="G10" s="50" t="s">
        <v>57</v>
      </c>
      <c r="H10" s="39" t="s">
        <v>31</v>
      </c>
      <c r="I10" s="38">
        <v>32</v>
      </c>
      <c r="J10" s="38" t="s">
        <v>95</v>
      </c>
      <c r="K10" s="44">
        <v>9786012925241</v>
      </c>
      <c r="L10" s="45" t="s">
        <v>96</v>
      </c>
      <c r="M10" s="46" t="s">
        <v>33</v>
      </c>
      <c r="N10" s="39">
        <v>205</v>
      </c>
      <c r="O10" s="47">
        <v>4901990000</v>
      </c>
      <c r="P10" s="67"/>
      <c r="Q10" s="67"/>
      <c r="R10" s="67"/>
      <c r="S10" s="67"/>
      <c r="T10" s="81">
        <f t="shared" si="1"/>
        <v>0</v>
      </c>
      <c r="U10" s="22">
        <f t="shared" si="2"/>
        <v>0</v>
      </c>
      <c r="V10" s="82">
        <v>390</v>
      </c>
      <c r="W10" s="72"/>
      <c r="X10" s="72"/>
      <c r="Y10" s="21"/>
      <c r="Z10" s="21"/>
      <c r="AA10" s="21"/>
    </row>
    <row r="11" spans="1:27" s="20" customFormat="1" ht="30" hidden="1" x14ac:dyDescent="0.25">
      <c r="A11" s="110" t="s">
        <v>85</v>
      </c>
      <c r="B11" s="111" t="s">
        <v>86</v>
      </c>
      <c r="C11" s="112" t="s">
        <v>83</v>
      </c>
      <c r="D11" s="52">
        <f t="shared" si="0"/>
        <v>390</v>
      </c>
      <c r="E11" s="41"/>
      <c r="F11" s="42" t="s">
        <v>84</v>
      </c>
      <c r="G11" s="50" t="s">
        <v>57</v>
      </c>
      <c r="H11" s="39" t="s">
        <v>31</v>
      </c>
      <c r="I11" s="38">
        <v>32</v>
      </c>
      <c r="J11" s="38" t="s">
        <v>95</v>
      </c>
      <c r="K11" s="44">
        <v>9786012925111</v>
      </c>
      <c r="L11" s="45" t="s">
        <v>96</v>
      </c>
      <c r="M11" s="46" t="s">
        <v>33</v>
      </c>
      <c r="N11" s="39">
        <v>205</v>
      </c>
      <c r="O11" s="47">
        <v>4901990000</v>
      </c>
      <c r="P11" s="67"/>
      <c r="Q11" s="67"/>
      <c r="R11" s="67"/>
      <c r="S11" s="67"/>
      <c r="T11" s="81">
        <f t="shared" si="1"/>
        <v>0</v>
      </c>
      <c r="U11" s="22">
        <f t="shared" si="2"/>
        <v>0</v>
      </c>
      <c r="V11" s="82">
        <v>390</v>
      </c>
      <c r="W11" s="72"/>
      <c r="X11" s="72"/>
      <c r="Y11" s="21"/>
      <c r="Z11" s="21"/>
      <c r="AA11" s="21"/>
    </row>
    <row r="12" spans="1:27" s="20" customFormat="1" ht="30" hidden="1" x14ac:dyDescent="0.25">
      <c r="A12" s="110" t="s">
        <v>85</v>
      </c>
      <c r="B12" s="111" t="s">
        <v>77</v>
      </c>
      <c r="C12" s="112" t="s">
        <v>30</v>
      </c>
      <c r="D12" s="52">
        <f t="shared" si="0"/>
        <v>390</v>
      </c>
      <c r="E12" s="41"/>
      <c r="F12" s="42" t="s">
        <v>84</v>
      </c>
      <c r="G12" s="50" t="s">
        <v>57</v>
      </c>
      <c r="H12" s="39" t="s">
        <v>31</v>
      </c>
      <c r="I12" s="38">
        <v>32</v>
      </c>
      <c r="J12" s="38" t="s">
        <v>95</v>
      </c>
      <c r="K12" s="44">
        <v>9786012925074</v>
      </c>
      <c r="L12" s="45" t="s">
        <v>96</v>
      </c>
      <c r="M12" s="46" t="s">
        <v>33</v>
      </c>
      <c r="N12" s="39">
        <v>205</v>
      </c>
      <c r="O12" s="47">
        <v>4901990000</v>
      </c>
      <c r="P12" s="67"/>
      <c r="Q12" s="67"/>
      <c r="R12" s="67"/>
      <c r="S12" s="67"/>
      <c r="T12" s="81">
        <f t="shared" si="1"/>
        <v>0</v>
      </c>
      <c r="U12" s="22">
        <f t="shared" si="2"/>
        <v>0</v>
      </c>
      <c r="V12" s="82">
        <v>390</v>
      </c>
      <c r="W12" s="72"/>
      <c r="X12" s="72"/>
      <c r="Y12" s="21"/>
      <c r="Z12" s="21"/>
      <c r="AA12" s="21"/>
    </row>
    <row r="13" spans="1:27" s="20" customFormat="1" ht="30" hidden="1" x14ac:dyDescent="0.25">
      <c r="A13" s="110" t="s">
        <v>85</v>
      </c>
      <c r="B13" s="111" t="s">
        <v>90</v>
      </c>
      <c r="C13" s="112" t="s">
        <v>83</v>
      </c>
      <c r="D13" s="52">
        <f t="shared" si="0"/>
        <v>390</v>
      </c>
      <c r="E13" s="41"/>
      <c r="F13" s="42" t="s">
        <v>84</v>
      </c>
      <c r="G13" s="50" t="s">
        <v>57</v>
      </c>
      <c r="H13" s="39" t="s">
        <v>31</v>
      </c>
      <c r="I13" s="38">
        <v>32</v>
      </c>
      <c r="J13" s="38" t="s">
        <v>95</v>
      </c>
      <c r="K13" s="44">
        <v>9786012925166</v>
      </c>
      <c r="L13" s="45" t="s">
        <v>96</v>
      </c>
      <c r="M13" s="46" t="s">
        <v>33</v>
      </c>
      <c r="N13" s="39">
        <v>205</v>
      </c>
      <c r="O13" s="47">
        <v>4901990000</v>
      </c>
      <c r="P13" s="67"/>
      <c r="Q13" s="67"/>
      <c r="R13" s="67"/>
      <c r="S13" s="67"/>
      <c r="T13" s="81">
        <f t="shared" si="1"/>
        <v>0</v>
      </c>
      <c r="U13" s="22">
        <f t="shared" si="2"/>
        <v>0</v>
      </c>
      <c r="V13" s="82">
        <v>390</v>
      </c>
      <c r="W13" s="72"/>
      <c r="X13" s="72"/>
      <c r="Y13" s="21"/>
      <c r="Z13" s="21"/>
      <c r="AA13" s="21"/>
    </row>
    <row r="14" spans="1:27" s="20" customFormat="1" ht="30" hidden="1" x14ac:dyDescent="0.25">
      <c r="A14" s="110" t="s">
        <v>85</v>
      </c>
      <c r="B14" s="111" t="s">
        <v>88</v>
      </c>
      <c r="C14" s="112" t="s">
        <v>83</v>
      </c>
      <c r="D14" s="52">
        <f t="shared" si="0"/>
        <v>390</v>
      </c>
      <c r="E14" s="41"/>
      <c r="F14" s="42" t="s">
        <v>84</v>
      </c>
      <c r="G14" s="50" t="s">
        <v>57</v>
      </c>
      <c r="H14" s="39" t="s">
        <v>31</v>
      </c>
      <c r="I14" s="38">
        <v>32</v>
      </c>
      <c r="J14" s="38" t="s">
        <v>95</v>
      </c>
      <c r="K14" s="44">
        <v>9786012925173</v>
      </c>
      <c r="L14" s="45" t="s">
        <v>96</v>
      </c>
      <c r="M14" s="46" t="s">
        <v>33</v>
      </c>
      <c r="N14" s="39">
        <v>205</v>
      </c>
      <c r="O14" s="47">
        <v>4901990000</v>
      </c>
      <c r="P14" s="67"/>
      <c r="Q14" s="67"/>
      <c r="R14" s="67"/>
      <c r="S14" s="67"/>
      <c r="T14" s="81">
        <f t="shared" si="1"/>
        <v>0</v>
      </c>
      <c r="U14" s="22">
        <f t="shared" si="2"/>
        <v>0</v>
      </c>
      <c r="V14" s="82">
        <v>390</v>
      </c>
      <c r="W14" s="72"/>
      <c r="X14" s="72"/>
      <c r="Y14" s="21"/>
      <c r="Z14" s="21"/>
      <c r="AA14" s="21"/>
    </row>
    <row r="15" spans="1:27" s="20" customFormat="1" ht="30" hidden="1" x14ac:dyDescent="0.25">
      <c r="A15" s="110" t="s">
        <v>85</v>
      </c>
      <c r="B15" s="111" t="s">
        <v>78</v>
      </c>
      <c r="C15" s="112" t="s">
        <v>30</v>
      </c>
      <c r="D15" s="52">
        <f t="shared" si="0"/>
        <v>390</v>
      </c>
      <c r="E15" s="41"/>
      <c r="F15" s="42" t="s">
        <v>84</v>
      </c>
      <c r="G15" s="50" t="s">
        <v>57</v>
      </c>
      <c r="H15" s="39" t="s">
        <v>31</v>
      </c>
      <c r="I15" s="38">
        <v>32</v>
      </c>
      <c r="J15" s="38" t="s">
        <v>95</v>
      </c>
      <c r="K15" s="44">
        <v>9786012925258</v>
      </c>
      <c r="L15" s="45" t="s">
        <v>96</v>
      </c>
      <c r="M15" s="46" t="s">
        <v>33</v>
      </c>
      <c r="N15" s="39">
        <v>205</v>
      </c>
      <c r="O15" s="47">
        <v>4901990000</v>
      </c>
      <c r="P15" s="67"/>
      <c r="Q15" s="67"/>
      <c r="R15" s="67"/>
      <c r="S15" s="67"/>
      <c r="T15" s="81">
        <f t="shared" si="1"/>
        <v>0</v>
      </c>
      <c r="U15" s="22">
        <f t="shared" si="2"/>
        <v>0</v>
      </c>
      <c r="V15" s="82">
        <v>390</v>
      </c>
      <c r="W15" s="72"/>
      <c r="X15" s="72"/>
      <c r="Y15" s="21"/>
      <c r="Z15" s="21"/>
      <c r="AA15" s="21"/>
    </row>
    <row r="16" spans="1:27" s="20" customFormat="1" ht="30" hidden="1" x14ac:dyDescent="0.25">
      <c r="A16" s="110" t="s">
        <v>85</v>
      </c>
      <c r="B16" s="111" t="s">
        <v>79</v>
      </c>
      <c r="C16" s="112" t="s">
        <v>30</v>
      </c>
      <c r="D16" s="52">
        <f t="shared" si="0"/>
        <v>390</v>
      </c>
      <c r="E16" s="41"/>
      <c r="F16" s="42" t="s">
        <v>84</v>
      </c>
      <c r="G16" s="50" t="s">
        <v>57</v>
      </c>
      <c r="H16" s="39" t="s">
        <v>31</v>
      </c>
      <c r="I16" s="38">
        <v>32</v>
      </c>
      <c r="J16" s="38" t="s">
        <v>95</v>
      </c>
      <c r="K16" s="44">
        <v>9786012925104</v>
      </c>
      <c r="L16" s="45" t="s">
        <v>96</v>
      </c>
      <c r="M16" s="46" t="s">
        <v>33</v>
      </c>
      <c r="N16" s="39">
        <v>205</v>
      </c>
      <c r="O16" s="47">
        <v>4901990000</v>
      </c>
      <c r="P16" s="67"/>
      <c r="Q16" s="67"/>
      <c r="R16" s="67"/>
      <c r="S16" s="67"/>
      <c r="T16" s="81">
        <f t="shared" si="1"/>
        <v>0</v>
      </c>
      <c r="U16" s="22">
        <f t="shared" si="2"/>
        <v>0</v>
      </c>
      <c r="V16" s="82">
        <v>390</v>
      </c>
      <c r="W16" s="72"/>
      <c r="X16" s="72"/>
      <c r="Y16" s="21"/>
      <c r="Z16" s="21"/>
      <c r="AA16" s="21"/>
    </row>
    <row r="17" spans="1:27" s="20" customFormat="1" ht="30" hidden="1" x14ac:dyDescent="0.25">
      <c r="A17" s="110" t="s">
        <v>85</v>
      </c>
      <c r="B17" s="111" t="s">
        <v>89</v>
      </c>
      <c r="C17" s="112" t="s">
        <v>83</v>
      </c>
      <c r="D17" s="52">
        <f t="shared" si="0"/>
        <v>390</v>
      </c>
      <c r="E17" s="41"/>
      <c r="F17" s="42" t="s">
        <v>84</v>
      </c>
      <c r="G17" s="50" t="s">
        <v>57</v>
      </c>
      <c r="H17" s="39" t="s">
        <v>31</v>
      </c>
      <c r="I17" s="38">
        <v>32</v>
      </c>
      <c r="J17" s="38" t="s">
        <v>95</v>
      </c>
      <c r="K17" s="44">
        <v>9786012925135</v>
      </c>
      <c r="L17" s="45" t="s">
        <v>96</v>
      </c>
      <c r="M17" s="46" t="s">
        <v>33</v>
      </c>
      <c r="N17" s="39">
        <v>205</v>
      </c>
      <c r="O17" s="47">
        <v>4901990000</v>
      </c>
      <c r="P17" s="67"/>
      <c r="Q17" s="67"/>
      <c r="R17" s="67"/>
      <c r="S17" s="67"/>
      <c r="T17" s="81">
        <f t="shared" si="1"/>
        <v>0</v>
      </c>
      <c r="U17" s="22">
        <f t="shared" si="2"/>
        <v>0</v>
      </c>
      <c r="V17" s="82">
        <v>390</v>
      </c>
      <c r="W17" s="72"/>
      <c r="X17" s="72"/>
      <c r="Y17" s="21"/>
      <c r="Z17" s="21"/>
      <c r="AA17" s="21"/>
    </row>
    <row r="18" spans="1:27" s="20" customFormat="1" ht="30" hidden="1" x14ac:dyDescent="0.25">
      <c r="A18" s="110" t="s">
        <v>85</v>
      </c>
      <c r="B18" s="111" t="s">
        <v>80</v>
      </c>
      <c r="C18" s="112" t="s">
        <v>30</v>
      </c>
      <c r="D18" s="52">
        <f t="shared" si="0"/>
        <v>390</v>
      </c>
      <c r="E18" s="41"/>
      <c r="F18" s="42" t="s">
        <v>84</v>
      </c>
      <c r="G18" s="50" t="s">
        <v>57</v>
      </c>
      <c r="H18" s="39" t="s">
        <v>31</v>
      </c>
      <c r="I18" s="38">
        <v>32</v>
      </c>
      <c r="J18" s="38" t="s">
        <v>95</v>
      </c>
      <c r="K18" s="44">
        <v>9786012925098</v>
      </c>
      <c r="L18" s="45" t="s">
        <v>96</v>
      </c>
      <c r="M18" s="46" t="s">
        <v>33</v>
      </c>
      <c r="N18" s="39">
        <v>205</v>
      </c>
      <c r="O18" s="47">
        <v>4901990000</v>
      </c>
      <c r="P18" s="67"/>
      <c r="Q18" s="67"/>
      <c r="R18" s="67"/>
      <c r="S18" s="67"/>
      <c r="T18" s="81">
        <f t="shared" si="1"/>
        <v>0</v>
      </c>
      <c r="U18" s="22">
        <f t="shared" si="2"/>
        <v>0</v>
      </c>
      <c r="V18" s="82">
        <v>390</v>
      </c>
      <c r="W18" s="72"/>
      <c r="X18" s="72"/>
      <c r="Y18" s="21"/>
      <c r="Z18" s="21"/>
      <c r="AA18" s="21"/>
    </row>
    <row r="19" spans="1:27" s="20" customFormat="1" ht="30" hidden="1" x14ac:dyDescent="0.25">
      <c r="A19" s="110" t="s">
        <v>85</v>
      </c>
      <c r="B19" s="111" t="s">
        <v>81</v>
      </c>
      <c r="C19" s="112" t="s">
        <v>30</v>
      </c>
      <c r="D19" s="52">
        <f t="shared" si="0"/>
        <v>390</v>
      </c>
      <c r="E19" s="41"/>
      <c r="F19" s="42" t="s">
        <v>84</v>
      </c>
      <c r="G19" s="50" t="s">
        <v>57</v>
      </c>
      <c r="H19" s="39" t="s">
        <v>31</v>
      </c>
      <c r="I19" s="38">
        <v>32</v>
      </c>
      <c r="J19" s="38" t="s">
        <v>95</v>
      </c>
      <c r="K19" s="44">
        <v>9786012925050</v>
      </c>
      <c r="L19" s="45" t="s">
        <v>96</v>
      </c>
      <c r="M19" s="46" t="s">
        <v>33</v>
      </c>
      <c r="N19" s="39">
        <v>205</v>
      </c>
      <c r="O19" s="47">
        <v>4901990000</v>
      </c>
      <c r="P19" s="67"/>
      <c r="Q19" s="67"/>
      <c r="R19" s="67"/>
      <c r="S19" s="67"/>
      <c r="T19" s="81">
        <f t="shared" si="1"/>
        <v>0</v>
      </c>
      <c r="U19" s="22">
        <f t="shared" si="2"/>
        <v>0</v>
      </c>
      <c r="V19" s="82">
        <v>390</v>
      </c>
      <c r="W19" s="72"/>
      <c r="X19" s="72"/>
      <c r="Y19" s="21"/>
      <c r="Z19" s="21"/>
      <c r="AA19" s="21"/>
    </row>
    <row r="20" spans="1:27" s="20" customFormat="1" ht="30" hidden="1" x14ac:dyDescent="0.25">
      <c r="A20" s="110" t="s">
        <v>85</v>
      </c>
      <c r="B20" s="111" t="s">
        <v>91</v>
      </c>
      <c r="C20" s="112" t="s">
        <v>83</v>
      </c>
      <c r="D20" s="52">
        <f t="shared" si="0"/>
        <v>390</v>
      </c>
      <c r="E20" s="41"/>
      <c r="F20" s="42" t="s">
        <v>84</v>
      </c>
      <c r="G20" s="50" t="s">
        <v>57</v>
      </c>
      <c r="H20" s="39" t="s">
        <v>31</v>
      </c>
      <c r="I20" s="38">
        <v>32</v>
      </c>
      <c r="J20" s="38" t="s">
        <v>95</v>
      </c>
      <c r="K20" s="44">
        <v>9786012925159</v>
      </c>
      <c r="L20" s="45" t="s">
        <v>96</v>
      </c>
      <c r="M20" s="46" t="s">
        <v>33</v>
      </c>
      <c r="N20" s="39">
        <v>205</v>
      </c>
      <c r="O20" s="47">
        <v>4901990000</v>
      </c>
      <c r="P20" s="67"/>
      <c r="Q20" s="67"/>
      <c r="R20" s="67"/>
      <c r="S20" s="67"/>
      <c r="T20" s="81">
        <f t="shared" si="1"/>
        <v>0</v>
      </c>
      <c r="U20" s="22">
        <f t="shared" si="2"/>
        <v>0</v>
      </c>
      <c r="V20" s="82">
        <v>390</v>
      </c>
      <c r="W20" s="72"/>
      <c r="X20" s="72"/>
      <c r="Y20" s="21"/>
      <c r="Z20" s="21"/>
      <c r="AA20" s="21"/>
    </row>
    <row r="21" spans="1:27" s="20" customFormat="1" ht="30" hidden="1" x14ac:dyDescent="0.25">
      <c r="A21" s="110" t="s">
        <v>85</v>
      </c>
      <c r="B21" s="111" t="s">
        <v>82</v>
      </c>
      <c r="C21" s="112" t="s">
        <v>30</v>
      </c>
      <c r="D21" s="52">
        <f t="shared" si="0"/>
        <v>390</v>
      </c>
      <c r="E21" s="41"/>
      <c r="F21" s="42" t="s">
        <v>84</v>
      </c>
      <c r="G21" s="50" t="s">
        <v>57</v>
      </c>
      <c r="H21" s="39" t="s">
        <v>31</v>
      </c>
      <c r="I21" s="38">
        <v>32</v>
      </c>
      <c r="J21" s="38" t="s">
        <v>95</v>
      </c>
      <c r="K21" s="44">
        <v>9786012925067</v>
      </c>
      <c r="L21" s="45" t="s">
        <v>96</v>
      </c>
      <c r="M21" s="46" t="s">
        <v>33</v>
      </c>
      <c r="N21" s="39">
        <v>205</v>
      </c>
      <c r="O21" s="47">
        <v>4901990000</v>
      </c>
      <c r="P21" s="67"/>
      <c r="Q21" s="67"/>
      <c r="R21" s="67"/>
      <c r="S21" s="67"/>
      <c r="T21" s="81">
        <f t="shared" si="1"/>
        <v>0</v>
      </c>
      <c r="U21" s="22">
        <f t="shared" si="2"/>
        <v>0</v>
      </c>
      <c r="V21" s="82">
        <v>390</v>
      </c>
      <c r="W21" s="72"/>
      <c r="X21" s="72"/>
      <c r="Y21" s="21"/>
      <c r="Z21" s="21"/>
      <c r="AA21" s="21"/>
    </row>
    <row r="22" spans="1:27" s="20" customFormat="1" ht="30" hidden="1" x14ac:dyDescent="0.25">
      <c r="A22" s="110" t="s">
        <v>85</v>
      </c>
      <c r="B22" s="111" t="s">
        <v>92</v>
      </c>
      <c r="C22" s="112" t="s">
        <v>83</v>
      </c>
      <c r="D22" s="52">
        <f t="shared" si="0"/>
        <v>390</v>
      </c>
      <c r="E22" s="41"/>
      <c r="F22" s="42" t="s">
        <v>84</v>
      </c>
      <c r="G22" s="50" t="s">
        <v>57</v>
      </c>
      <c r="H22" s="39" t="s">
        <v>31</v>
      </c>
      <c r="I22" s="38">
        <v>32</v>
      </c>
      <c r="J22" s="38" t="s">
        <v>95</v>
      </c>
      <c r="K22" s="44">
        <v>9786012925142</v>
      </c>
      <c r="L22" s="45" t="s">
        <v>96</v>
      </c>
      <c r="M22" s="46" t="s">
        <v>33</v>
      </c>
      <c r="N22" s="39">
        <v>205</v>
      </c>
      <c r="O22" s="47">
        <v>4901990000</v>
      </c>
      <c r="P22" s="67"/>
      <c r="Q22" s="67"/>
      <c r="R22" s="67"/>
      <c r="S22" s="67"/>
      <c r="T22" s="81">
        <f t="shared" si="1"/>
        <v>0</v>
      </c>
      <c r="U22" s="22">
        <f t="shared" si="2"/>
        <v>0</v>
      </c>
      <c r="V22" s="82">
        <v>390</v>
      </c>
      <c r="W22" s="72"/>
      <c r="X22" s="72"/>
      <c r="Y22" s="21"/>
      <c r="Z22" s="21"/>
      <c r="AA22" s="21"/>
    </row>
    <row r="23" spans="1:27" s="20" customFormat="1" hidden="1" x14ac:dyDescent="0.25">
      <c r="A23" s="110" t="s">
        <v>184</v>
      </c>
      <c r="B23" s="113" t="s">
        <v>185</v>
      </c>
      <c r="C23" s="112" t="s">
        <v>30</v>
      </c>
      <c r="D23" s="52">
        <v>750</v>
      </c>
      <c r="E23" s="41"/>
      <c r="F23" s="42" t="s">
        <v>190</v>
      </c>
      <c r="G23" s="43"/>
      <c r="H23" s="39" t="s">
        <v>194</v>
      </c>
      <c r="I23" s="38"/>
      <c r="J23" s="46"/>
      <c r="K23" s="107">
        <v>4627131680886</v>
      </c>
      <c r="L23" s="45" t="s">
        <v>195</v>
      </c>
      <c r="M23" s="46" t="s">
        <v>51</v>
      </c>
      <c r="N23" s="41"/>
      <c r="O23" s="47"/>
      <c r="P23" s="67"/>
      <c r="Q23" s="67"/>
      <c r="R23" s="67"/>
      <c r="S23" s="67"/>
      <c r="T23" s="81">
        <f t="shared" si="1"/>
        <v>0</v>
      </c>
      <c r="U23" s="22">
        <f t="shared" si="2"/>
        <v>0</v>
      </c>
      <c r="V23" s="82"/>
      <c r="W23" s="72"/>
      <c r="X23" s="72"/>
      <c r="Y23" s="21"/>
      <c r="Z23" s="21"/>
      <c r="AA23" s="21"/>
    </row>
    <row r="24" spans="1:27" s="20" customFormat="1" hidden="1" x14ac:dyDescent="0.25">
      <c r="A24" s="110" t="s">
        <v>184</v>
      </c>
      <c r="B24" s="113" t="s">
        <v>189</v>
      </c>
      <c r="C24" s="112" t="s">
        <v>30</v>
      </c>
      <c r="D24" s="52">
        <v>750</v>
      </c>
      <c r="E24" s="41"/>
      <c r="F24" s="42" t="s">
        <v>190</v>
      </c>
      <c r="G24" s="43"/>
      <c r="H24" s="39" t="s">
        <v>194</v>
      </c>
      <c r="I24" s="38"/>
      <c r="J24" s="46"/>
      <c r="K24" s="107">
        <v>4627131680862</v>
      </c>
      <c r="L24" s="45" t="s">
        <v>195</v>
      </c>
      <c r="M24" s="46" t="s">
        <v>51</v>
      </c>
      <c r="N24" s="41"/>
      <c r="O24" s="47"/>
      <c r="P24" s="67"/>
      <c r="Q24" s="67"/>
      <c r="R24" s="67"/>
      <c r="S24" s="67"/>
      <c r="T24" s="81">
        <f t="shared" si="1"/>
        <v>0</v>
      </c>
      <c r="U24" s="22">
        <f t="shared" si="2"/>
        <v>0</v>
      </c>
      <c r="V24" s="82"/>
      <c r="W24" s="72"/>
      <c r="X24" s="72"/>
      <c r="Y24" s="21"/>
      <c r="Z24" s="21"/>
      <c r="AA24" s="21"/>
    </row>
    <row r="25" spans="1:27" s="20" customFormat="1" hidden="1" x14ac:dyDescent="0.25">
      <c r="A25" s="110" t="s">
        <v>184</v>
      </c>
      <c r="B25" s="113" t="s">
        <v>188</v>
      </c>
      <c r="C25" s="112" t="s">
        <v>30</v>
      </c>
      <c r="D25" s="52">
        <v>750</v>
      </c>
      <c r="E25" s="41"/>
      <c r="F25" s="42" t="s">
        <v>190</v>
      </c>
      <c r="G25" s="43"/>
      <c r="H25" s="39" t="s">
        <v>194</v>
      </c>
      <c r="I25" s="38"/>
      <c r="J25" s="46"/>
      <c r="K25" s="107">
        <v>4627131681753</v>
      </c>
      <c r="L25" s="45" t="s">
        <v>195</v>
      </c>
      <c r="M25" s="46" t="s">
        <v>51</v>
      </c>
      <c r="N25" s="41"/>
      <c r="O25" s="47"/>
      <c r="P25" s="67"/>
      <c r="Q25" s="67"/>
      <c r="R25" s="67"/>
      <c r="S25" s="67"/>
      <c r="T25" s="81">
        <f t="shared" si="1"/>
        <v>0</v>
      </c>
      <c r="U25" s="22">
        <f t="shared" si="2"/>
        <v>0</v>
      </c>
      <c r="V25" s="82"/>
      <c r="W25" s="72"/>
      <c r="X25" s="72"/>
      <c r="Y25" s="21"/>
      <c r="Z25" s="21"/>
      <c r="AA25" s="21"/>
    </row>
    <row r="26" spans="1:27" s="20" customFormat="1" hidden="1" x14ac:dyDescent="0.25">
      <c r="A26" s="110" t="s">
        <v>184</v>
      </c>
      <c r="B26" s="113" t="s">
        <v>187</v>
      </c>
      <c r="C26" s="112" t="s">
        <v>30</v>
      </c>
      <c r="D26" s="52">
        <v>750</v>
      </c>
      <c r="E26" s="41"/>
      <c r="F26" s="42" t="s">
        <v>190</v>
      </c>
      <c r="G26" s="43"/>
      <c r="H26" s="39" t="s">
        <v>194</v>
      </c>
      <c r="I26" s="38"/>
      <c r="J26" s="46"/>
      <c r="K26" s="107">
        <v>4627131681760</v>
      </c>
      <c r="L26" s="45" t="s">
        <v>195</v>
      </c>
      <c r="M26" s="46" t="s">
        <v>51</v>
      </c>
      <c r="N26" s="41"/>
      <c r="O26" s="47"/>
      <c r="P26" s="67"/>
      <c r="Q26" s="67"/>
      <c r="R26" s="67"/>
      <c r="S26" s="67"/>
      <c r="T26" s="81">
        <f t="shared" si="1"/>
        <v>0</v>
      </c>
      <c r="U26" s="22">
        <f t="shared" si="2"/>
        <v>0</v>
      </c>
      <c r="V26" s="82"/>
      <c r="W26" s="72"/>
      <c r="X26" s="72"/>
      <c r="Y26" s="21"/>
      <c r="Z26" s="21"/>
      <c r="AA26" s="21"/>
    </row>
    <row r="27" spans="1:27" s="20" customFormat="1" hidden="1" x14ac:dyDescent="0.25">
      <c r="A27" s="110" t="s">
        <v>184</v>
      </c>
      <c r="B27" s="113" t="s">
        <v>186</v>
      </c>
      <c r="C27" s="112" t="s">
        <v>30</v>
      </c>
      <c r="D27" s="52">
        <v>750</v>
      </c>
      <c r="E27" s="41"/>
      <c r="F27" s="42" t="s">
        <v>190</v>
      </c>
      <c r="G27" s="43"/>
      <c r="H27" s="39" t="s">
        <v>194</v>
      </c>
      <c r="I27" s="38"/>
      <c r="J27" s="46"/>
      <c r="K27" s="107">
        <v>4627131681777</v>
      </c>
      <c r="L27" s="45" t="s">
        <v>195</v>
      </c>
      <c r="M27" s="46" t="s">
        <v>51</v>
      </c>
      <c r="N27" s="41"/>
      <c r="O27" s="47"/>
      <c r="P27" s="67"/>
      <c r="Q27" s="67"/>
      <c r="R27" s="67"/>
      <c r="S27" s="67"/>
      <c r="T27" s="81">
        <f t="shared" si="1"/>
        <v>0</v>
      </c>
      <c r="U27" s="22">
        <f t="shared" si="2"/>
        <v>0</v>
      </c>
      <c r="V27" s="82"/>
      <c r="W27" s="72"/>
      <c r="X27" s="72"/>
      <c r="Y27" s="21"/>
      <c r="Z27" s="21"/>
      <c r="AA27" s="21"/>
    </row>
    <row r="28" spans="1:27" s="20" customFormat="1" hidden="1" x14ac:dyDescent="0.25">
      <c r="A28" s="110" t="s">
        <v>157</v>
      </c>
      <c r="B28" s="113" t="s">
        <v>158</v>
      </c>
      <c r="C28" s="112" t="s">
        <v>30</v>
      </c>
      <c r="D28" s="52">
        <v>1520</v>
      </c>
      <c r="E28" s="41"/>
      <c r="F28" s="42" t="s">
        <v>190</v>
      </c>
      <c r="G28" s="43"/>
      <c r="H28" s="39" t="s">
        <v>93</v>
      </c>
      <c r="I28" s="38"/>
      <c r="J28" s="46"/>
      <c r="K28" s="107">
        <v>9785001340904</v>
      </c>
      <c r="L28" s="45" t="s">
        <v>196</v>
      </c>
      <c r="M28" s="46" t="s">
        <v>39</v>
      </c>
      <c r="N28" s="41"/>
      <c r="O28" s="47"/>
      <c r="P28" s="67"/>
      <c r="Q28" s="67"/>
      <c r="R28" s="67"/>
      <c r="S28" s="67"/>
      <c r="T28" s="81">
        <f t="shared" si="1"/>
        <v>0</v>
      </c>
      <c r="U28" s="22">
        <f t="shared" si="2"/>
        <v>0</v>
      </c>
      <c r="V28" s="82"/>
      <c r="W28" s="72"/>
      <c r="X28" s="72"/>
      <c r="Y28" s="21"/>
      <c r="Z28" s="21"/>
      <c r="AA28" s="21"/>
    </row>
    <row r="29" spans="1:27" s="20" customFormat="1" hidden="1" x14ac:dyDescent="0.25">
      <c r="A29" s="110" t="s">
        <v>157</v>
      </c>
      <c r="B29" s="113" t="s">
        <v>159</v>
      </c>
      <c r="C29" s="112" t="s">
        <v>30</v>
      </c>
      <c r="D29" s="52">
        <v>1520</v>
      </c>
      <c r="E29" s="41"/>
      <c r="F29" s="42" t="s">
        <v>190</v>
      </c>
      <c r="G29" s="43"/>
      <c r="H29" s="39" t="s">
        <v>93</v>
      </c>
      <c r="I29" s="38"/>
      <c r="J29" s="46"/>
      <c r="K29" s="107">
        <v>9785001340911</v>
      </c>
      <c r="L29" s="45" t="s">
        <v>196</v>
      </c>
      <c r="M29" s="46" t="s">
        <v>39</v>
      </c>
      <c r="N29" s="41"/>
      <c r="O29" s="47"/>
      <c r="P29" s="67"/>
      <c r="Q29" s="67"/>
      <c r="R29" s="67"/>
      <c r="S29" s="67"/>
      <c r="T29" s="81">
        <f t="shared" si="1"/>
        <v>0</v>
      </c>
      <c r="U29" s="22">
        <f t="shared" si="2"/>
        <v>0</v>
      </c>
      <c r="V29" s="82"/>
      <c r="W29" s="72"/>
      <c r="X29" s="72"/>
      <c r="Y29" s="21"/>
      <c r="Z29" s="21"/>
      <c r="AA29" s="21"/>
    </row>
    <row r="30" spans="1:27" s="20" customFormat="1" hidden="1" x14ac:dyDescent="0.25">
      <c r="A30" s="110" t="s">
        <v>157</v>
      </c>
      <c r="B30" s="113" t="s">
        <v>160</v>
      </c>
      <c r="C30" s="112" t="s">
        <v>30</v>
      </c>
      <c r="D30" s="52">
        <v>1520</v>
      </c>
      <c r="E30" s="41"/>
      <c r="F30" s="42" t="s">
        <v>190</v>
      </c>
      <c r="G30" s="43"/>
      <c r="H30" s="39" t="s">
        <v>93</v>
      </c>
      <c r="I30" s="38"/>
      <c r="J30" s="46"/>
      <c r="K30" s="107">
        <v>9785001340928</v>
      </c>
      <c r="L30" s="45" t="s">
        <v>196</v>
      </c>
      <c r="M30" s="46" t="s">
        <v>39</v>
      </c>
      <c r="N30" s="41"/>
      <c r="O30" s="47"/>
      <c r="P30" s="67"/>
      <c r="Q30" s="67"/>
      <c r="R30" s="67"/>
      <c r="S30" s="67"/>
      <c r="T30" s="81">
        <f t="shared" si="1"/>
        <v>0</v>
      </c>
      <c r="U30" s="22">
        <f t="shared" si="2"/>
        <v>0</v>
      </c>
      <c r="V30" s="82"/>
      <c r="W30" s="72"/>
      <c r="X30" s="72"/>
      <c r="Y30" s="21"/>
      <c r="Z30" s="21"/>
      <c r="AA30" s="21"/>
    </row>
    <row r="31" spans="1:27" s="20" customFormat="1" hidden="1" x14ac:dyDescent="0.25">
      <c r="A31" s="110" t="s">
        <v>157</v>
      </c>
      <c r="B31" s="113" t="s">
        <v>161</v>
      </c>
      <c r="C31" s="112" t="s">
        <v>30</v>
      </c>
      <c r="D31" s="52">
        <v>1520</v>
      </c>
      <c r="E31" s="41"/>
      <c r="F31" s="42" t="s">
        <v>190</v>
      </c>
      <c r="G31" s="43"/>
      <c r="H31" s="39" t="s">
        <v>93</v>
      </c>
      <c r="I31" s="38"/>
      <c r="J31" s="46"/>
      <c r="K31" s="107">
        <v>9785001340935</v>
      </c>
      <c r="L31" s="45" t="s">
        <v>196</v>
      </c>
      <c r="M31" s="46" t="s">
        <v>39</v>
      </c>
      <c r="N31" s="41"/>
      <c r="O31" s="47"/>
      <c r="P31" s="67"/>
      <c r="Q31" s="67"/>
      <c r="R31" s="67"/>
      <c r="S31" s="67"/>
      <c r="T31" s="81">
        <f t="shared" si="1"/>
        <v>0</v>
      </c>
      <c r="U31" s="22">
        <f t="shared" si="2"/>
        <v>0</v>
      </c>
      <c r="V31" s="82"/>
      <c r="W31" s="72"/>
      <c r="X31" s="72"/>
      <c r="Y31" s="21"/>
      <c r="Z31" s="21"/>
      <c r="AA31" s="21"/>
    </row>
    <row r="32" spans="1:27" s="20" customFormat="1" hidden="1" x14ac:dyDescent="0.25">
      <c r="A32" s="110" t="s">
        <v>164</v>
      </c>
      <c r="B32" s="113" t="s">
        <v>165</v>
      </c>
      <c r="C32" s="112" t="s">
        <v>30</v>
      </c>
      <c r="D32" s="52">
        <v>1950</v>
      </c>
      <c r="E32" s="41"/>
      <c r="F32" s="42" t="s">
        <v>190</v>
      </c>
      <c r="G32" s="43"/>
      <c r="H32" s="39" t="s">
        <v>93</v>
      </c>
      <c r="I32" s="38"/>
      <c r="J32" s="46"/>
      <c r="K32" s="107">
        <v>9785001340945</v>
      </c>
      <c r="L32" s="45" t="s">
        <v>196</v>
      </c>
      <c r="M32" s="46" t="s">
        <v>191</v>
      </c>
      <c r="N32" s="41"/>
      <c r="O32" s="47"/>
      <c r="P32" s="67"/>
      <c r="Q32" s="67"/>
      <c r="R32" s="67"/>
      <c r="S32" s="67"/>
      <c r="T32" s="81">
        <f t="shared" si="1"/>
        <v>0</v>
      </c>
      <c r="U32" s="22">
        <f t="shared" si="2"/>
        <v>0</v>
      </c>
      <c r="V32" s="82"/>
      <c r="W32" s="72"/>
      <c r="X32" s="72"/>
      <c r="Y32" s="21"/>
      <c r="Z32" s="21"/>
      <c r="AA32" s="21"/>
    </row>
    <row r="33" spans="1:27" s="20" customFormat="1" hidden="1" x14ac:dyDescent="0.25">
      <c r="A33" s="110" t="s">
        <v>164</v>
      </c>
      <c r="B33" s="113" t="s">
        <v>168</v>
      </c>
      <c r="C33" s="112" t="s">
        <v>30</v>
      </c>
      <c r="D33" s="52">
        <v>1950</v>
      </c>
      <c r="E33" s="41"/>
      <c r="F33" s="42" t="s">
        <v>190</v>
      </c>
      <c r="G33" s="43"/>
      <c r="H33" s="39" t="s">
        <v>93</v>
      </c>
      <c r="I33" s="38"/>
      <c r="J33" s="46"/>
      <c r="K33" s="107">
        <v>9785001340225</v>
      </c>
      <c r="L33" s="45" t="s">
        <v>196</v>
      </c>
      <c r="M33" s="46" t="s">
        <v>191</v>
      </c>
      <c r="N33" s="41"/>
      <c r="O33" s="47"/>
      <c r="P33" s="67"/>
      <c r="Q33" s="67"/>
      <c r="R33" s="67"/>
      <c r="S33" s="67"/>
      <c r="T33" s="81">
        <f t="shared" si="1"/>
        <v>0</v>
      </c>
      <c r="U33" s="22">
        <f t="shared" si="2"/>
        <v>0</v>
      </c>
      <c r="V33" s="82"/>
      <c r="W33" s="72"/>
      <c r="X33" s="72"/>
      <c r="Y33" s="21"/>
      <c r="Z33" s="21"/>
      <c r="AA33" s="21"/>
    </row>
    <row r="34" spans="1:27" s="20" customFormat="1" hidden="1" x14ac:dyDescent="0.25">
      <c r="A34" s="110" t="s">
        <v>164</v>
      </c>
      <c r="B34" s="113" t="s">
        <v>167</v>
      </c>
      <c r="C34" s="112" t="s">
        <v>30</v>
      </c>
      <c r="D34" s="52">
        <v>1950</v>
      </c>
      <c r="E34" s="41"/>
      <c r="F34" s="42" t="s">
        <v>190</v>
      </c>
      <c r="G34" s="43"/>
      <c r="H34" s="39" t="s">
        <v>93</v>
      </c>
      <c r="I34" s="38"/>
      <c r="J34" s="46"/>
      <c r="K34" s="107">
        <v>9785001340232</v>
      </c>
      <c r="L34" s="45" t="s">
        <v>196</v>
      </c>
      <c r="M34" s="46" t="s">
        <v>191</v>
      </c>
      <c r="N34" s="41"/>
      <c r="O34" s="47"/>
      <c r="P34" s="67"/>
      <c r="Q34" s="67"/>
      <c r="R34" s="67"/>
      <c r="S34" s="67"/>
      <c r="T34" s="81">
        <f t="shared" si="1"/>
        <v>0</v>
      </c>
      <c r="U34" s="22">
        <f t="shared" si="2"/>
        <v>0</v>
      </c>
      <c r="V34" s="82"/>
      <c r="W34" s="72"/>
      <c r="X34" s="72"/>
      <c r="Y34" s="21"/>
      <c r="Z34" s="21"/>
      <c r="AA34" s="21"/>
    </row>
    <row r="35" spans="1:27" s="20" customFormat="1" hidden="1" x14ac:dyDescent="0.25">
      <c r="A35" s="110" t="s">
        <v>164</v>
      </c>
      <c r="B35" s="113" t="s">
        <v>166</v>
      </c>
      <c r="C35" s="112" t="s">
        <v>30</v>
      </c>
      <c r="D35" s="52">
        <v>1950</v>
      </c>
      <c r="E35" s="41"/>
      <c r="F35" s="42" t="s">
        <v>190</v>
      </c>
      <c r="G35" s="43"/>
      <c r="H35" s="39" t="s">
        <v>93</v>
      </c>
      <c r="I35" s="38"/>
      <c r="J35" s="46"/>
      <c r="K35" s="107">
        <v>9785001340959</v>
      </c>
      <c r="L35" s="45" t="s">
        <v>196</v>
      </c>
      <c r="M35" s="46" t="s">
        <v>191</v>
      </c>
      <c r="N35" s="41"/>
      <c r="O35" s="47"/>
      <c r="P35" s="67"/>
      <c r="Q35" s="67"/>
      <c r="R35" s="67"/>
      <c r="S35" s="67"/>
      <c r="T35" s="81">
        <f t="shared" si="1"/>
        <v>0</v>
      </c>
      <c r="U35" s="22">
        <f t="shared" si="2"/>
        <v>0</v>
      </c>
      <c r="V35" s="82"/>
      <c r="W35" s="72"/>
      <c r="X35" s="72"/>
      <c r="Y35" s="21"/>
      <c r="Z35" s="21"/>
      <c r="AA35" s="21"/>
    </row>
    <row r="36" spans="1:27" s="20" customFormat="1" hidden="1" x14ac:dyDescent="0.25">
      <c r="A36" s="110" t="s">
        <v>104</v>
      </c>
      <c r="B36" s="114" t="s">
        <v>112</v>
      </c>
      <c r="C36" s="112" t="s">
        <v>30</v>
      </c>
      <c r="D36" s="52">
        <f t="shared" ref="D36" si="3">V36-V36/100*$E$6</f>
        <v>850</v>
      </c>
      <c r="E36" s="41"/>
      <c r="F36" s="42" t="s">
        <v>54</v>
      </c>
      <c r="G36" s="50" t="s">
        <v>57</v>
      </c>
      <c r="H36" s="39" t="s">
        <v>50</v>
      </c>
      <c r="I36" s="38">
        <v>10</v>
      </c>
      <c r="J36" s="38" t="s">
        <v>142</v>
      </c>
      <c r="K36" s="44">
        <v>9785431502064</v>
      </c>
      <c r="L36" s="45" t="s">
        <v>96</v>
      </c>
      <c r="M36" s="46" t="s">
        <v>51</v>
      </c>
      <c r="N36" s="39"/>
      <c r="O36" s="47">
        <v>4903000000</v>
      </c>
      <c r="P36" s="67"/>
      <c r="Q36" s="67"/>
      <c r="R36" s="67"/>
      <c r="S36" s="67"/>
      <c r="T36" s="81">
        <f t="shared" ref="T36:T42" si="4">V36*E36</f>
        <v>0</v>
      </c>
      <c r="U36" s="22">
        <f t="shared" ref="U36:U42" si="5">E36*N36</f>
        <v>0</v>
      </c>
      <c r="V36" s="82">
        <v>850</v>
      </c>
      <c r="W36" s="72"/>
      <c r="X36" s="72"/>
      <c r="Y36" s="21"/>
      <c r="Z36" s="21"/>
      <c r="AA36" s="21"/>
    </row>
    <row r="37" spans="1:27" s="20" customFormat="1" x14ac:dyDescent="0.25">
      <c r="A37" s="110" t="s">
        <v>162</v>
      </c>
      <c r="B37" s="116" t="s">
        <v>137</v>
      </c>
      <c r="C37" s="112" t="s">
        <v>30</v>
      </c>
      <c r="D37" s="52">
        <v>1950</v>
      </c>
      <c r="E37" s="41"/>
      <c r="F37" s="42" t="s">
        <v>190</v>
      </c>
      <c r="G37" s="43"/>
      <c r="H37" s="39" t="s">
        <v>93</v>
      </c>
      <c r="I37" s="38">
        <v>12</v>
      </c>
      <c r="J37" s="46"/>
      <c r="K37" s="107">
        <v>9785001340782</v>
      </c>
      <c r="L37" s="45" t="s">
        <v>195</v>
      </c>
      <c r="M37" s="46" t="s">
        <v>51</v>
      </c>
      <c r="N37" s="41"/>
      <c r="O37" s="47"/>
      <c r="P37" s="67"/>
      <c r="Q37" s="67"/>
      <c r="R37" s="67"/>
      <c r="S37" s="67"/>
      <c r="T37" s="81">
        <f t="shared" si="4"/>
        <v>0</v>
      </c>
      <c r="U37" s="22">
        <f t="shared" si="5"/>
        <v>0</v>
      </c>
      <c r="V37" s="82"/>
      <c r="W37" s="72"/>
      <c r="X37" s="72"/>
      <c r="Y37" s="21"/>
      <c r="Z37" s="21"/>
      <c r="AA37" s="21"/>
    </row>
    <row r="38" spans="1:27" s="20" customFormat="1" x14ac:dyDescent="0.25">
      <c r="A38" s="110" t="s">
        <v>162</v>
      </c>
      <c r="B38" s="113" t="s">
        <v>163</v>
      </c>
      <c r="C38" s="112" t="s">
        <v>30</v>
      </c>
      <c r="D38" s="52">
        <v>1950</v>
      </c>
      <c r="E38" s="41"/>
      <c r="F38" s="42" t="s">
        <v>190</v>
      </c>
      <c r="G38" s="43"/>
      <c r="H38" s="39" t="s">
        <v>93</v>
      </c>
      <c r="I38" s="38">
        <v>12</v>
      </c>
      <c r="J38" s="46"/>
      <c r="K38" s="107">
        <v>9785001340799</v>
      </c>
      <c r="L38" s="45" t="s">
        <v>195</v>
      </c>
      <c r="M38" s="46" t="s">
        <v>51</v>
      </c>
      <c r="N38" s="41"/>
      <c r="O38" s="47"/>
      <c r="P38" s="67"/>
      <c r="Q38" s="67"/>
      <c r="R38" s="67"/>
      <c r="S38" s="67"/>
      <c r="T38" s="81">
        <f t="shared" si="4"/>
        <v>0</v>
      </c>
      <c r="U38" s="22">
        <f t="shared" si="5"/>
        <v>0</v>
      </c>
      <c r="V38" s="82"/>
      <c r="W38" s="72"/>
      <c r="X38" s="72"/>
      <c r="Y38" s="21"/>
      <c r="Z38" s="21"/>
      <c r="AA38" s="21"/>
    </row>
    <row r="39" spans="1:27" s="20" customFormat="1" hidden="1" x14ac:dyDescent="0.25">
      <c r="A39" s="110" t="s">
        <v>176</v>
      </c>
      <c r="B39" s="113" t="s">
        <v>111</v>
      </c>
      <c r="C39" s="112" t="s">
        <v>30</v>
      </c>
      <c r="D39" s="52">
        <v>600</v>
      </c>
      <c r="E39" s="41"/>
      <c r="F39" s="42" t="s">
        <v>190</v>
      </c>
      <c r="G39" s="43"/>
      <c r="H39" s="39" t="s">
        <v>50</v>
      </c>
      <c r="I39" s="38"/>
      <c r="J39" s="46"/>
      <c r="K39" s="107">
        <v>9785001340751</v>
      </c>
      <c r="L39" s="45" t="s">
        <v>96</v>
      </c>
      <c r="M39" s="46" t="s">
        <v>51</v>
      </c>
      <c r="N39" s="41"/>
      <c r="O39" s="47"/>
      <c r="P39" s="67"/>
      <c r="Q39" s="67"/>
      <c r="R39" s="67"/>
      <c r="S39" s="67"/>
      <c r="T39" s="81">
        <f t="shared" si="4"/>
        <v>0</v>
      </c>
      <c r="U39" s="22">
        <f t="shared" si="5"/>
        <v>0</v>
      </c>
      <c r="V39" s="82"/>
      <c r="W39" s="72"/>
      <c r="X39" s="72"/>
      <c r="Y39" s="21"/>
      <c r="Z39" s="21"/>
      <c r="AA39" s="21"/>
    </row>
    <row r="40" spans="1:27" s="20" customFormat="1" hidden="1" x14ac:dyDescent="0.25">
      <c r="A40" s="110" t="s">
        <v>43</v>
      </c>
      <c r="B40" s="113" t="s">
        <v>44</v>
      </c>
      <c r="C40" s="112" t="s">
        <v>30</v>
      </c>
      <c r="D40" s="52">
        <f t="shared" ref="D40:D47" si="6">V40-V40/100*$E$6</f>
        <v>650</v>
      </c>
      <c r="E40" s="41"/>
      <c r="F40" s="42" t="s">
        <v>54</v>
      </c>
      <c r="G40" s="43" t="s">
        <v>57</v>
      </c>
      <c r="H40" s="39" t="s">
        <v>31</v>
      </c>
      <c r="I40" s="38">
        <v>18</v>
      </c>
      <c r="J40" s="46" t="s">
        <v>45</v>
      </c>
      <c r="K40" s="48">
        <v>9785431503672</v>
      </c>
      <c r="L40" s="45" t="s">
        <v>46</v>
      </c>
      <c r="M40" s="46" t="s">
        <v>39</v>
      </c>
      <c r="N40" s="41">
        <v>120</v>
      </c>
      <c r="O40" s="47">
        <v>4903000000</v>
      </c>
      <c r="P40" s="67"/>
      <c r="Q40" s="68"/>
      <c r="R40" s="68"/>
      <c r="S40" s="69"/>
      <c r="T40" s="81">
        <f t="shared" si="4"/>
        <v>0</v>
      </c>
      <c r="U40" s="22">
        <f t="shared" si="5"/>
        <v>0</v>
      </c>
      <c r="V40" s="82">
        <v>650</v>
      </c>
      <c r="W40" s="67"/>
      <c r="X40" s="73"/>
      <c r="Y40" s="21"/>
      <c r="Z40" s="21"/>
      <c r="AA40" s="21"/>
    </row>
    <row r="41" spans="1:27" s="20" customFormat="1" hidden="1" x14ac:dyDescent="0.25">
      <c r="A41" s="110" t="s">
        <v>43</v>
      </c>
      <c r="B41" s="113" t="s">
        <v>47</v>
      </c>
      <c r="C41" s="112" t="s">
        <v>30</v>
      </c>
      <c r="D41" s="52">
        <f t="shared" si="6"/>
        <v>650</v>
      </c>
      <c r="E41" s="41"/>
      <c r="F41" s="42" t="s">
        <v>54</v>
      </c>
      <c r="G41" s="43" t="s">
        <v>57</v>
      </c>
      <c r="H41" s="39" t="s">
        <v>31</v>
      </c>
      <c r="I41" s="38">
        <v>18</v>
      </c>
      <c r="J41" s="46" t="s">
        <v>45</v>
      </c>
      <c r="K41" s="44">
        <v>9785431501159</v>
      </c>
      <c r="L41" s="45" t="s">
        <v>46</v>
      </c>
      <c r="M41" s="46" t="s">
        <v>39</v>
      </c>
      <c r="N41" s="41">
        <v>120</v>
      </c>
      <c r="O41" s="47">
        <v>4903000000</v>
      </c>
      <c r="P41" s="67"/>
      <c r="Q41" s="68"/>
      <c r="R41" s="68"/>
      <c r="S41" s="69"/>
      <c r="T41" s="81">
        <f t="shared" si="4"/>
        <v>0</v>
      </c>
      <c r="U41" s="22">
        <f t="shared" si="5"/>
        <v>0</v>
      </c>
      <c r="V41" s="82">
        <v>650</v>
      </c>
      <c r="W41" s="67"/>
      <c r="X41" s="73"/>
      <c r="Y41" s="21"/>
      <c r="Z41" s="21"/>
      <c r="AA41" s="21"/>
    </row>
    <row r="42" spans="1:27" s="20" customFormat="1" hidden="1" x14ac:dyDescent="0.25">
      <c r="A42" s="110" t="s">
        <v>43</v>
      </c>
      <c r="B42" s="113" t="s">
        <v>48</v>
      </c>
      <c r="C42" s="112" t="s">
        <v>30</v>
      </c>
      <c r="D42" s="52">
        <f t="shared" si="6"/>
        <v>650</v>
      </c>
      <c r="E42" s="41"/>
      <c r="F42" s="42" t="s">
        <v>54</v>
      </c>
      <c r="G42" s="43" t="s">
        <v>57</v>
      </c>
      <c r="H42" s="39" t="s">
        <v>31</v>
      </c>
      <c r="I42" s="38">
        <v>18</v>
      </c>
      <c r="J42" s="46" t="s">
        <v>45</v>
      </c>
      <c r="K42" s="49">
        <v>9785431501142</v>
      </c>
      <c r="L42" s="45" t="s">
        <v>46</v>
      </c>
      <c r="M42" s="46" t="s">
        <v>39</v>
      </c>
      <c r="N42" s="41">
        <v>120</v>
      </c>
      <c r="O42" s="47">
        <v>4903000000</v>
      </c>
      <c r="P42" s="67"/>
      <c r="Q42" s="68"/>
      <c r="R42" s="68"/>
      <c r="S42" s="69"/>
      <c r="T42" s="81">
        <f t="shared" si="4"/>
        <v>0</v>
      </c>
      <c r="U42" s="22">
        <f t="shared" si="5"/>
        <v>0</v>
      </c>
      <c r="V42" s="82">
        <v>650</v>
      </c>
      <c r="W42" s="67"/>
      <c r="X42" s="73"/>
      <c r="Y42" s="21"/>
      <c r="Z42" s="21"/>
      <c r="AA42" s="21"/>
    </row>
    <row r="43" spans="1:27" s="20" customFormat="1" hidden="1" x14ac:dyDescent="0.25">
      <c r="A43" s="110" t="s">
        <v>43</v>
      </c>
      <c r="B43" s="113" t="s">
        <v>49</v>
      </c>
      <c r="C43" s="112" t="s">
        <v>30</v>
      </c>
      <c r="D43" s="52">
        <f t="shared" si="6"/>
        <v>650</v>
      </c>
      <c r="E43" s="41"/>
      <c r="F43" s="42" t="s">
        <v>54</v>
      </c>
      <c r="G43" s="43" t="s">
        <v>57</v>
      </c>
      <c r="H43" s="39" t="s">
        <v>31</v>
      </c>
      <c r="I43" s="38">
        <v>18</v>
      </c>
      <c r="J43" s="46" t="s">
        <v>45</v>
      </c>
      <c r="K43" s="49">
        <v>9785431503689</v>
      </c>
      <c r="L43" s="45" t="s">
        <v>46</v>
      </c>
      <c r="M43" s="46" t="s">
        <v>39</v>
      </c>
      <c r="N43" s="41">
        <v>120</v>
      </c>
      <c r="O43" s="47">
        <v>4903000000</v>
      </c>
      <c r="P43" s="67"/>
      <c r="Q43" s="68"/>
      <c r="R43" s="68"/>
      <c r="S43" s="69"/>
      <c r="T43" s="81">
        <f t="shared" ref="T43:T69" si="7">V43*E43</f>
        <v>0</v>
      </c>
      <c r="U43" s="22">
        <f t="shared" ref="U43:U69" si="8">E43*N43</f>
        <v>0</v>
      </c>
      <c r="V43" s="82">
        <v>650</v>
      </c>
      <c r="W43" s="67"/>
      <c r="X43" s="73"/>
      <c r="Y43" s="21"/>
      <c r="Z43" s="21"/>
      <c r="AA43" s="21"/>
    </row>
    <row r="44" spans="1:27" s="20" customFormat="1" ht="45" hidden="1" x14ac:dyDescent="0.25">
      <c r="A44" s="110" t="s">
        <v>64</v>
      </c>
      <c r="B44" s="115" t="s">
        <v>65</v>
      </c>
      <c r="C44" s="112" t="s">
        <v>83</v>
      </c>
      <c r="D44" s="52">
        <f t="shared" si="6"/>
        <v>1000</v>
      </c>
      <c r="E44" s="41"/>
      <c r="F44" s="42" t="s">
        <v>84</v>
      </c>
      <c r="G44" s="50" t="s">
        <v>57</v>
      </c>
      <c r="H44" s="38" t="s">
        <v>93</v>
      </c>
      <c r="I44" s="38">
        <v>36</v>
      </c>
      <c r="J44" s="38" t="s">
        <v>94</v>
      </c>
      <c r="K44" s="44">
        <v>9786013021669</v>
      </c>
      <c r="L44" s="45" t="s">
        <v>96</v>
      </c>
      <c r="M44" s="46" t="s">
        <v>51</v>
      </c>
      <c r="N44" s="39">
        <v>370</v>
      </c>
      <c r="O44" s="47">
        <v>4901990000</v>
      </c>
      <c r="P44" s="67"/>
      <c r="Q44" s="67"/>
      <c r="R44" s="67"/>
      <c r="S44" s="67"/>
      <c r="T44" s="81">
        <f t="shared" si="7"/>
        <v>0</v>
      </c>
      <c r="U44" s="22">
        <f t="shared" si="8"/>
        <v>0</v>
      </c>
      <c r="V44" s="82">
        <v>1000</v>
      </c>
      <c r="W44" s="72"/>
      <c r="X44" s="72"/>
      <c r="Y44" s="21"/>
      <c r="Z44" s="21"/>
      <c r="AA44" s="21"/>
    </row>
    <row r="45" spans="1:27" s="20" customFormat="1" ht="45" hidden="1" x14ac:dyDescent="0.25">
      <c r="A45" s="110" t="s">
        <v>64</v>
      </c>
      <c r="B45" s="115" t="s">
        <v>67</v>
      </c>
      <c r="C45" s="112" t="s">
        <v>30</v>
      </c>
      <c r="D45" s="52">
        <f t="shared" si="6"/>
        <v>1000</v>
      </c>
      <c r="E45" s="41"/>
      <c r="F45" s="42" t="s">
        <v>84</v>
      </c>
      <c r="G45" s="50" t="s">
        <v>57</v>
      </c>
      <c r="H45" s="38" t="s">
        <v>93</v>
      </c>
      <c r="I45" s="38">
        <v>36</v>
      </c>
      <c r="J45" s="38" t="s">
        <v>94</v>
      </c>
      <c r="K45" s="44">
        <v>9786013027913</v>
      </c>
      <c r="L45" s="45" t="s">
        <v>96</v>
      </c>
      <c r="M45" s="46" t="s">
        <v>51</v>
      </c>
      <c r="N45" s="39">
        <v>370</v>
      </c>
      <c r="O45" s="47">
        <v>4901990000</v>
      </c>
      <c r="P45" s="67"/>
      <c r="Q45" s="67"/>
      <c r="R45" s="67"/>
      <c r="S45" s="67"/>
      <c r="T45" s="81">
        <f t="shared" si="7"/>
        <v>0</v>
      </c>
      <c r="U45" s="22">
        <f t="shared" si="8"/>
        <v>0</v>
      </c>
      <c r="V45" s="82">
        <v>1000</v>
      </c>
      <c r="W45" s="72"/>
      <c r="X45" s="72"/>
      <c r="Y45" s="21"/>
      <c r="Z45" s="21"/>
      <c r="AA45" s="21"/>
    </row>
    <row r="46" spans="1:27" s="20" customFormat="1" ht="45" hidden="1" x14ac:dyDescent="0.25">
      <c r="A46" s="110" t="s">
        <v>64</v>
      </c>
      <c r="B46" s="115" t="s">
        <v>66</v>
      </c>
      <c r="C46" s="112" t="s">
        <v>30</v>
      </c>
      <c r="D46" s="52">
        <f t="shared" si="6"/>
        <v>1000</v>
      </c>
      <c r="E46" s="41"/>
      <c r="F46" s="42" t="s">
        <v>84</v>
      </c>
      <c r="G46" s="50" t="s">
        <v>57</v>
      </c>
      <c r="H46" s="38" t="s">
        <v>93</v>
      </c>
      <c r="I46" s="38">
        <v>36</v>
      </c>
      <c r="J46" s="38" t="s">
        <v>94</v>
      </c>
      <c r="K46" s="44">
        <v>9786013027920</v>
      </c>
      <c r="L46" s="45" t="s">
        <v>96</v>
      </c>
      <c r="M46" s="46" t="s">
        <v>51</v>
      </c>
      <c r="N46" s="39">
        <v>370</v>
      </c>
      <c r="O46" s="47">
        <v>4901990000</v>
      </c>
      <c r="P46" s="67"/>
      <c r="Q46" s="67"/>
      <c r="R46" s="67"/>
      <c r="S46" s="67"/>
      <c r="T46" s="81">
        <f t="shared" si="7"/>
        <v>0</v>
      </c>
      <c r="U46" s="22">
        <f t="shared" si="8"/>
        <v>0</v>
      </c>
      <c r="V46" s="82">
        <v>1000</v>
      </c>
      <c r="W46" s="72"/>
      <c r="X46" s="72"/>
      <c r="Y46" s="21"/>
      <c r="Z46" s="21"/>
      <c r="AA46" s="21"/>
    </row>
    <row r="47" spans="1:27" s="20" customFormat="1" ht="45" hidden="1" x14ac:dyDescent="0.25">
      <c r="A47" s="110" t="s">
        <v>64</v>
      </c>
      <c r="B47" s="115" t="s">
        <v>68</v>
      </c>
      <c r="C47" s="112" t="s">
        <v>30</v>
      </c>
      <c r="D47" s="52">
        <f t="shared" si="6"/>
        <v>1000</v>
      </c>
      <c r="E47" s="41"/>
      <c r="F47" s="42" t="s">
        <v>84</v>
      </c>
      <c r="G47" s="50" t="s">
        <v>57</v>
      </c>
      <c r="H47" s="38" t="s">
        <v>93</v>
      </c>
      <c r="I47" s="38">
        <v>36</v>
      </c>
      <c r="J47" s="38" t="s">
        <v>94</v>
      </c>
      <c r="K47" s="44">
        <v>9786013027906</v>
      </c>
      <c r="L47" s="45" t="s">
        <v>96</v>
      </c>
      <c r="M47" s="46" t="s">
        <v>51</v>
      </c>
      <c r="N47" s="39">
        <v>370</v>
      </c>
      <c r="O47" s="47">
        <v>4901990000</v>
      </c>
      <c r="P47" s="67"/>
      <c r="Q47" s="67"/>
      <c r="R47" s="67"/>
      <c r="S47" s="67"/>
      <c r="T47" s="81">
        <f t="shared" si="7"/>
        <v>0</v>
      </c>
      <c r="U47" s="22">
        <f t="shared" si="8"/>
        <v>0</v>
      </c>
      <c r="V47" s="82">
        <v>1000</v>
      </c>
      <c r="W47" s="72"/>
      <c r="X47" s="72"/>
      <c r="Y47" s="21"/>
      <c r="Z47" s="21"/>
      <c r="AA47" s="21"/>
    </row>
    <row r="48" spans="1:27" s="20" customFormat="1" hidden="1" x14ac:dyDescent="0.25">
      <c r="A48" s="110" t="s">
        <v>182</v>
      </c>
      <c r="B48" s="113" t="s">
        <v>183</v>
      </c>
      <c r="C48" s="112" t="s">
        <v>30</v>
      </c>
      <c r="D48" s="52">
        <v>1600</v>
      </c>
      <c r="E48" s="41"/>
      <c r="F48" s="42" t="s">
        <v>190</v>
      </c>
      <c r="G48" s="43"/>
      <c r="H48" s="39" t="s">
        <v>193</v>
      </c>
      <c r="I48" s="38"/>
      <c r="J48" s="46"/>
      <c r="K48" s="107">
        <v>4627131680794</v>
      </c>
      <c r="L48" s="45" t="s">
        <v>139</v>
      </c>
      <c r="M48" s="46" t="s">
        <v>39</v>
      </c>
      <c r="N48" s="41"/>
      <c r="O48" s="47"/>
      <c r="P48" s="67"/>
      <c r="Q48" s="67"/>
      <c r="R48" s="67"/>
      <c r="S48" s="67"/>
      <c r="T48" s="81">
        <f t="shared" si="7"/>
        <v>0</v>
      </c>
      <c r="U48" s="22">
        <f t="shared" si="8"/>
        <v>0</v>
      </c>
      <c r="V48" s="82"/>
      <c r="W48" s="72"/>
      <c r="X48" s="72"/>
      <c r="Y48" s="21"/>
      <c r="Z48" s="21"/>
      <c r="AA48" s="21"/>
    </row>
    <row r="49" spans="1:27" s="20" customFormat="1" ht="30" hidden="1" x14ac:dyDescent="0.25">
      <c r="A49" s="110" t="s">
        <v>69</v>
      </c>
      <c r="B49" s="115" t="s">
        <v>70</v>
      </c>
      <c r="C49" s="112" t="s">
        <v>83</v>
      </c>
      <c r="D49" s="52">
        <f t="shared" ref="D49:D57" si="9">V49-V49/100*$E$6</f>
        <v>1000</v>
      </c>
      <c r="E49" s="41"/>
      <c r="F49" s="42" t="s">
        <v>84</v>
      </c>
      <c r="G49" s="50" t="s">
        <v>57</v>
      </c>
      <c r="H49" s="38" t="s">
        <v>93</v>
      </c>
      <c r="I49" s="38">
        <v>36</v>
      </c>
      <c r="J49" s="38" t="s">
        <v>94</v>
      </c>
      <c r="K49" s="44">
        <v>9786013021577</v>
      </c>
      <c r="L49" s="45" t="s">
        <v>96</v>
      </c>
      <c r="M49" s="46" t="s">
        <v>51</v>
      </c>
      <c r="N49" s="39">
        <v>350</v>
      </c>
      <c r="O49" s="47">
        <v>4901990000</v>
      </c>
      <c r="P49" s="67"/>
      <c r="Q49" s="67"/>
      <c r="R49" s="67"/>
      <c r="S49" s="67"/>
      <c r="T49" s="81">
        <f t="shared" si="7"/>
        <v>0</v>
      </c>
      <c r="U49" s="22">
        <f t="shared" si="8"/>
        <v>0</v>
      </c>
      <c r="V49" s="82">
        <v>1000</v>
      </c>
      <c r="W49" s="72"/>
      <c r="X49" s="72"/>
      <c r="Y49" s="21"/>
      <c r="Z49" s="21"/>
      <c r="AA49" s="21"/>
    </row>
    <row r="50" spans="1:27" s="20" customFormat="1" ht="30" hidden="1" x14ac:dyDescent="0.25">
      <c r="A50" s="110" t="s">
        <v>69</v>
      </c>
      <c r="B50" s="115" t="s">
        <v>71</v>
      </c>
      <c r="C50" s="112" t="s">
        <v>83</v>
      </c>
      <c r="D50" s="52">
        <f t="shared" si="9"/>
        <v>1000</v>
      </c>
      <c r="E50" s="41"/>
      <c r="F50" s="42" t="s">
        <v>84</v>
      </c>
      <c r="G50" s="50" t="s">
        <v>57</v>
      </c>
      <c r="H50" s="38" t="s">
        <v>93</v>
      </c>
      <c r="I50" s="38">
        <v>36</v>
      </c>
      <c r="J50" s="38" t="s">
        <v>94</v>
      </c>
      <c r="K50" s="44">
        <v>9786013021584</v>
      </c>
      <c r="L50" s="45" t="s">
        <v>96</v>
      </c>
      <c r="M50" s="46" t="s">
        <v>51</v>
      </c>
      <c r="N50" s="39">
        <v>350</v>
      </c>
      <c r="O50" s="47">
        <v>4901990000</v>
      </c>
      <c r="P50" s="67"/>
      <c r="Q50" s="67"/>
      <c r="R50" s="67"/>
      <c r="S50" s="67"/>
      <c r="T50" s="81">
        <f t="shared" si="7"/>
        <v>0</v>
      </c>
      <c r="U50" s="22">
        <f t="shared" si="8"/>
        <v>0</v>
      </c>
      <c r="V50" s="82">
        <v>1000</v>
      </c>
      <c r="W50" s="72"/>
      <c r="X50" s="72"/>
      <c r="Y50" s="21"/>
      <c r="Z50" s="21"/>
      <c r="AA50" s="21"/>
    </row>
    <row r="51" spans="1:27" s="20" customFormat="1" ht="30" hidden="1" x14ac:dyDescent="0.25">
      <c r="A51" s="110" t="s">
        <v>69</v>
      </c>
      <c r="B51" s="115" t="s">
        <v>72</v>
      </c>
      <c r="C51" s="112" t="s">
        <v>83</v>
      </c>
      <c r="D51" s="52">
        <f t="shared" si="9"/>
        <v>1000</v>
      </c>
      <c r="E51" s="41"/>
      <c r="F51" s="42" t="s">
        <v>84</v>
      </c>
      <c r="G51" s="50" t="s">
        <v>57</v>
      </c>
      <c r="H51" s="38" t="s">
        <v>93</v>
      </c>
      <c r="I51" s="38">
        <v>36</v>
      </c>
      <c r="J51" s="38" t="s">
        <v>94</v>
      </c>
      <c r="K51" s="44">
        <v>9786013021560</v>
      </c>
      <c r="L51" s="45" t="s">
        <v>96</v>
      </c>
      <c r="M51" s="46" t="s">
        <v>51</v>
      </c>
      <c r="N51" s="39">
        <v>350</v>
      </c>
      <c r="O51" s="47">
        <v>4901990000</v>
      </c>
      <c r="P51" s="67"/>
      <c r="Q51" s="67"/>
      <c r="R51" s="67"/>
      <c r="S51" s="67"/>
      <c r="T51" s="81">
        <f t="shared" si="7"/>
        <v>0</v>
      </c>
      <c r="U51" s="22">
        <f t="shared" si="8"/>
        <v>0</v>
      </c>
      <c r="V51" s="82">
        <v>1000</v>
      </c>
      <c r="W51" s="72"/>
      <c r="X51" s="72"/>
      <c r="Y51" s="21"/>
      <c r="Z51" s="21"/>
      <c r="AA51" s="21"/>
    </row>
    <row r="52" spans="1:27" s="20" customFormat="1" ht="30" hidden="1" x14ac:dyDescent="0.25">
      <c r="A52" s="110" t="s">
        <v>69</v>
      </c>
      <c r="B52" s="115" t="s">
        <v>75</v>
      </c>
      <c r="C52" s="112" t="s">
        <v>30</v>
      </c>
      <c r="D52" s="52">
        <f t="shared" si="9"/>
        <v>1000</v>
      </c>
      <c r="E52" s="41"/>
      <c r="F52" s="42" t="s">
        <v>84</v>
      </c>
      <c r="G52" s="50" t="s">
        <v>57</v>
      </c>
      <c r="H52" s="38" t="s">
        <v>93</v>
      </c>
      <c r="I52" s="38">
        <v>36</v>
      </c>
      <c r="J52" s="38" t="s">
        <v>94</v>
      </c>
      <c r="K52" s="44">
        <v>9786013022086</v>
      </c>
      <c r="L52" s="45" t="s">
        <v>96</v>
      </c>
      <c r="M52" s="46" t="s">
        <v>51</v>
      </c>
      <c r="N52" s="39">
        <v>350</v>
      </c>
      <c r="O52" s="47">
        <v>4901990000</v>
      </c>
      <c r="P52" s="67"/>
      <c r="Q52" s="67"/>
      <c r="R52" s="67"/>
      <c r="S52" s="67"/>
      <c r="T52" s="81">
        <f t="shared" si="7"/>
        <v>0</v>
      </c>
      <c r="U52" s="22">
        <f t="shared" si="8"/>
        <v>0</v>
      </c>
      <c r="V52" s="82">
        <v>1000</v>
      </c>
      <c r="W52" s="72"/>
      <c r="X52" s="72"/>
      <c r="Y52" s="21"/>
      <c r="Z52" s="21"/>
      <c r="AA52" s="21"/>
    </row>
    <row r="53" spans="1:27" s="20" customFormat="1" ht="30" hidden="1" x14ac:dyDescent="0.25">
      <c r="A53" s="110" t="s">
        <v>69</v>
      </c>
      <c r="B53" s="115" t="s">
        <v>73</v>
      </c>
      <c r="C53" s="112" t="s">
        <v>30</v>
      </c>
      <c r="D53" s="52">
        <f t="shared" si="9"/>
        <v>1000</v>
      </c>
      <c r="E53" s="41"/>
      <c r="F53" s="42" t="s">
        <v>84</v>
      </c>
      <c r="G53" s="50" t="s">
        <v>57</v>
      </c>
      <c r="H53" s="38" t="s">
        <v>93</v>
      </c>
      <c r="I53" s="38">
        <v>36</v>
      </c>
      <c r="J53" s="38" t="s">
        <v>94</v>
      </c>
      <c r="K53" s="44">
        <v>9786013022079</v>
      </c>
      <c r="L53" s="45" t="s">
        <v>96</v>
      </c>
      <c r="M53" s="46" t="s">
        <v>51</v>
      </c>
      <c r="N53" s="39">
        <v>350</v>
      </c>
      <c r="O53" s="47">
        <v>4901990000</v>
      </c>
      <c r="P53" s="67"/>
      <c r="Q53" s="67"/>
      <c r="R53" s="67"/>
      <c r="S53" s="67"/>
      <c r="T53" s="81">
        <f t="shared" si="7"/>
        <v>0</v>
      </c>
      <c r="U53" s="22">
        <f t="shared" si="8"/>
        <v>0</v>
      </c>
      <c r="V53" s="82">
        <v>1000</v>
      </c>
      <c r="W53" s="72"/>
      <c r="X53" s="72"/>
      <c r="Y53" s="21"/>
      <c r="Z53" s="21"/>
      <c r="AA53" s="21"/>
    </row>
    <row r="54" spans="1:27" s="20" customFormat="1" ht="30" hidden="1" x14ac:dyDescent="0.25">
      <c r="A54" s="110" t="s">
        <v>69</v>
      </c>
      <c r="B54" s="115" t="s">
        <v>74</v>
      </c>
      <c r="C54" s="112" t="s">
        <v>30</v>
      </c>
      <c r="D54" s="52">
        <f t="shared" si="9"/>
        <v>1000</v>
      </c>
      <c r="E54" s="41"/>
      <c r="F54" s="42" t="s">
        <v>84</v>
      </c>
      <c r="G54" s="50" t="s">
        <v>57</v>
      </c>
      <c r="H54" s="38" t="s">
        <v>93</v>
      </c>
      <c r="I54" s="38">
        <v>36</v>
      </c>
      <c r="J54" s="38" t="s">
        <v>94</v>
      </c>
      <c r="K54" s="44">
        <v>9786013022062</v>
      </c>
      <c r="L54" s="45" t="s">
        <v>96</v>
      </c>
      <c r="M54" s="46" t="s">
        <v>51</v>
      </c>
      <c r="N54" s="39">
        <v>350</v>
      </c>
      <c r="O54" s="47">
        <v>4901990000</v>
      </c>
      <c r="P54" s="67"/>
      <c r="Q54" s="67"/>
      <c r="R54" s="67"/>
      <c r="S54" s="67"/>
      <c r="T54" s="81">
        <f t="shared" si="7"/>
        <v>0</v>
      </c>
      <c r="U54" s="22">
        <f t="shared" si="8"/>
        <v>0</v>
      </c>
      <c r="V54" s="82">
        <v>1000</v>
      </c>
      <c r="W54" s="72"/>
      <c r="X54" s="72"/>
      <c r="Y54" s="21"/>
      <c r="Z54" s="21"/>
      <c r="AA54" s="21"/>
    </row>
    <row r="55" spans="1:27" s="20" customFormat="1" ht="30" x14ac:dyDescent="0.25">
      <c r="A55" s="117" t="s">
        <v>103</v>
      </c>
      <c r="B55" s="118" t="s">
        <v>100</v>
      </c>
      <c r="C55" s="112" t="s">
        <v>30</v>
      </c>
      <c r="D55" s="52">
        <f t="shared" si="9"/>
        <v>560</v>
      </c>
      <c r="E55" s="39"/>
      <c r="F55" s="42" t="s">
        <v>190</v>
      </c>
      <c r="G55" s="50" t="s">
        <v>57</v>
      </c>
      <c r="H55" s="39" t="s">
        <v>50</v>
      </c>
      <c r="I55" s="39" t="s">
        <v>98</v>
      </c>
      <c r="J55" s="39" t="s">
        <v>102</v>
      </c>
      <c r="K55" s="49">
        <v>4627131680114</v>
      </c>
      <c r="L55" s="45" t="s">
        <v>196</v>
      </c>
      <c r="M55" s="39" t="s">
        <v>51</v>
      </c>
      <c r="N55" s="39"/>
      <c r="O55" s="40">
        <v>4901990000</v>
      </c>
      <c r="P55" s="67"/>
      <c r="Q55" s="67"/>
      <c r="R55" s="67"/>
      <c r="S55" s="67"/>
      <c r="T55" s="81">
        <f t="shared" si="7"/>
        <v>0</v>
      </c>
      <c r="U55" s="22">
        <f t="shared" si="8"/>
        <v>0</v>
      </c>
      <c r="V55" s="80">
        <v>560</v>
      </c>
      <c r="W55" s="72"/>
      <c r="X55" s="72"/>
      <c r="Y55" s="21"/>
      <c r="Z55" s="21"/>
      <c r="AA55" s="21"/>
    </row>
    <row r="56" spans="1:27" s="20" customFormat="1" ht="30" x14ac:dyDescent="0.25">
      <c r="A56" s="117" t="s">
        <v>103</v>
      </c>
      <c r="B56" s="117" t="s">
        <v>101</v>
      </c>
      <c r="C56" s="112" t="s">
        <v>30</v>
      </c>
      <c r="D56" s="52">
        <f t="shared" si="9"/>
        <v>560</v>
      </c>
      <c r="E56" s="39"/>
      <c r="F56" s="42" t="s">
        <v>190</v>
      </c>
      <c r="G56" s="50" t="s">
        <v>57</v>
      </c>
      <c r="H56" s="39" t="s">
        <v>50</v>
      </c>
      <c r="I56" s="39" t="s">
        <v>98</v>
      </c>
      <c r="J56" s="39" t="s">
        <v>102</v>
      </c>
      <c r="K56" s="49">
        <v>4627131680091</v>
      </c>
      <c r="L56" s="45" t="s">
        <v>196</v>
      </c>
      <c r="M56" s="39" t="s">
        <v>51</v>
      </c>
      <c r="N56" s="39"/>
      <c r="O56" s="40">
        <v>4901990000</v>
      </c>
      <c r="P56" s="67"/>
      <c r="Q56" s="67"/>
      <c r="R56" s="67"/>
      <c r="S56" s="67"/>
      <c r="T56" s="81">
        <f t="shared" si="7"/>
        <v>0</v>
      </c>
      <c r="U56" s="22">
        <f t="shared" si="8"/>
        <v>0</v>
      </c>
      <c r="V56" s="80">
        <v>560</v>
      </c>
      <c r="W56" s="72"/>
      <c r="X56" s="72"/>
      <c r="Y56" s="21"/>
      <c r="Z56" s="21"/>
      <c r="AA56" s="21"/>
    </row>
    <row r="57" spans="1:27" s="20" customFormat="1" ht="30" x14ac:dyDescent="0.25">
      <c r="A57" s="117" t="s">
        <v>103</v>
      </c>
      <c r="B57" s="117" t="s">
        <v>99</v>
      </c>
      <c r="C57" s="112" t="s">
        <v>30</v>
      </c>
      <c r="D57" s="52">
        <f t="shared" si="9"/>
        <v>560</v>
      </c>
      <c r="E57" s="39"/>
      <c r="F57" s="42" t="s">
        <v>190</v>
      </c>
      <c r="G57" s="50" t="s">
        <v>57</v>
      </c>
      <c r="H57" s="39" t="s">
        <v>50</v>
      </c>
      <c r="I57" s="39" t="s">
        <v>98</v>
      </c>
      <c r="J57" s="39" t="s">
        <v>102</v>
      </c>
      <c r="K57" s="49">
        <v>4627131680107</v>
      </c>
      <c r="L57" s="45" t="s">
        <v>196</v>
      </c>
      <c r="M57" s="39" t="s">
        <v>51</v>
      </c>
      <c r="N57" s="39"/>
      <c r="O57" s="40">
        <v>4901990000</v>
      </c>
      <c r="P57" s="67"/>
      <c r="Q57" s="67"/>
      <c r="R57" s="67"/>
      <c r="S57" s="67"/>
      <c r="T57" s="81">
        <f t="shared" si="7"/>
        <v>0</v>
      </c>
      <c r="U57" s="22">
        <f t="shared" si="8"/>
        <v>0</v>
      </c>
      <c r="V57" s="80">
        <v>560</v>
      </c>
      <c r="W57" s="72"/>
      <c r="X57" s="72"/>
      <c r="Y57" s="21"/>
      <c r="Z57" s="21"/>
      <c r="AA57" s="21"/>
    </row>
    <row r="58" spans="1:27" s="20" customFormat="1" hidden="1" x14ac:dyDescent="0.25">
      <c r="A58" s="110" t="s">
        <v>169</v>
      </c>
      <c r="B58" s="113" t="s">
        <v>170</v>
      </c>
      <c r="C58" s="112" t="s">
        <v>30</v>
      </c>
      <c r="D58" s="52">
        <v>450</v>
      </c>
      <c r="E58" s="41"/>
      <c r="F58" s="42" t="s">
        <v>190</v>
      </c>
      <c r="G58" s="43"/>
      <c r="H58" s="39" t="s">
        <v>50</v>
      </c>
      <c r="I58" s="38"/>
      <c r="J58" s="46"/>
      <c r="K58" s="107">
        <v>9785001341031</v>
      </c>
      <c r="L58" s="45" t="s">
        <v>96</v>
      </c>
      <c r="M58" s="46" t="s">
        <v>51</v>
      </c>
      <c r="N58" s="41"/>
      <c r="O58" s="47"/>
      <c r="P58" s="67"/>
      <c r="Q58" s="67"/>
      <c r="R58" s="67"/>
      <c r="S58" s="67"/>
      <c r="T58" s="81">
        <f t="shared" si="7"/>
        <v>0</v>
      </c>
      <c r="U58" s="22">
        <f t="shared" si="8"/>
        <v>0</v>
      </c>
      <c r="V58" s="82"/>
      <c r="W58" s="72"/>
      <c r="X58" s="72"/>
      <c r="Y58" s="21"/>
      <c r="Z58" s="21"/>
      <c r="AA58" s="21"/>
    </row>
    <row r="59" spans="1:27" s="20" customFormat="1" hidden="1" x14ac:dyDescent="0.25">
      <c r="A59" s="110" t="s">
        <v>169</v>
      </c>
      <c r="B59" s="113" t="s">
        <v>171</v>
      </c>
      <c r="C59" s="112" t="s">
        <v>30</v>
      </c>
      <c r="D59" s="52">
        <v>450</v>
      </c>
      <c r="E59" s="41"/>
      <c r="F59" s="42" t="s">
        <v>190</v>
      </c>
      <c r="G59" s="43"/>
      <c r="H59" s="39" t="s">
        <v>50</v>
      </c>
      <c r="I59" s="38"/>
      <c r="J59" s="46"/>
      <c r="K59" s="107">
        <v>9785001341024</v>
      </c>
      <c r="L59" s="45" t="s">
        <v>96</v>
      </c>
      <c r="M59" s="46" t="s">
        <v>51</v>
      </c>
      <c r="N59" s="41"/>
      <c r="O59" s="47"/>
      <c r="P59" s="67"/>
      <c r="Q59" s="67"/>
      <c r="R59" s="67"/>
      <c r="S59" s="67"/>
      <c r="T59" s="81">
        <f t="shared" si="7"/>
        <v>0</v>
      </c>
      <c r="U59" s="22">
        <f t="shared" si="8"/>
        <v>0</v>
      </c>
      <c r="V59" s="82"/>
      <c r="W59" s="72"/>
      <c r="X59" s="72"/>
      <c r="Y59" s="21"/>
      <c r="Z59" s="21"/>
      <c r="AA59" s="21"/>
    </row>
    <row r="60" spans="1:27" s="20" customFormat="1" hidden="1" x14ac:dyDescent="0.25">
      <c r="A60" s="110" t="s">
        <v>169</v>
      </c>
      <c r="B60" s="113" t="s">
        <v>41</v>
      </c>
      <c r="C60" s="112" t="s">
        <v>30</v>
      </c>
      <c r="D60" s="52">
        <v>450</v>
      </c>
      <c r="E60" s="41"/>
      <c r="F60" s="42" t="s">
        <v>190</v>
      </c>
      <c r="G60" s="43"/>
      <c r="H60" s="39" t="s">
        <v>50</v>
      </c>
      <c r="I60" s="38"/>
      <c r="J60" s="46"/>
      <c r="K60" s="107">
        <v>9785001340430</v>
      </c>
      <c r="L60" s="45" t="s">
        <v>96</v>
      </c>
      <c r="M60" s="46" t="s">
        <v>51</v>
      </c>
      <c r="N60" s="41"/>
      <c r="O60" s="47"/>
      <c r="P60" s="67"/>
      <c r="Q60" s="67"/>
      <c r="R60" s="67"/>
      <c r="S60" s="67"/>
      <c r="T60" s="81">
        <f t="shared" si="7"/>
        <v>0</v>
      </c>
      <c r="U60" s="22">
        <f t="shared" si="8"/>
        <v>0</v>
      </c>
      <c r="V60" s="82"/>
      <c r="W60" s="72"/>
      <c r="X60" s="72"/>
      <c r="Y60" s="21"/>
      <c r="Z60" s="21"/>
      <c r="AA60" s="21"/>
    </row>
    <row r="61" spans="1:27" s="20" customFormat="1" hidden="1" x14ac:dyDescent="0.25">
      <c r="A61" s="110" t="s">
        <v>169</v>
      </c>
      <c r="B61" s="113" t="s">
        <v>172</v>
      </c>
      <c r="C61" s="112" t="s">
        <v>30</v>
      </c>
      <c r="D61" s="52">
        <v>450</v>
      </c>
      <c r="E61" s="41"/>
      <c r="F61" s="42" t="s">
        <v>190</v>
      </c>
      <c r="G61" s="43"/>
      <c r="H61" s="39" t="s">
        <v>50</v>
      </c>
      <c r="I61" s="38"/>
      <c r="J61" s="46"/>
      <c r="K61" s="107">
        <v>9785001341048</v>
      </c>
      <c r="L61" s="45" t="s">
        <v>96</v>
      </c>
      <c r="M61" s="46" t="s">
        <v>51</v>
      </c>
      <c r="N61" s="41"/>
      <c r="O61" s="47"/>
      <c r="P61" s="67"/>
      <c r="Q61" s="67"/>
      <c r="R61" s="67"/>
      <c r="S61" s="67"/>
      <c r="T61" s="81">
        <f t="shared" si="7"/>
        <v>0</v>
      </c>
      <c r="U61" s="22">
        <f t="shared" si="8"/>
        <v>0</v>
      </c>
      <c r="V61" s="82"/>
      <c r="W61" s="72"/>
      <c r="X61" s="72"/>
      <c r="Y61" s="21"/>
      <c r="Z61" s="21"/>
      <c r="AA61" s="21"/>
    </row>
    <row r="62" spans="1:27" s="20" customFormat="1" hidden="1" x14ac:dyDescent="0.25">
      <c r="A62" s="110" t="s">
        <v>169</v>
      </c>
      <c r="B62" s="113" t="s">
        <v>42</v>
      </c>
      <c r="C62" s="112" t="s">
        <v>30</v>
      </c>
      <c r="D62" s="52">
        <v>450</v>
      </c>
      <c r="E62" s="41"/>
      <c r="F62" s="42" t="s">
        <v>190</v>
      </c>
      <c r="G62" s="43"/>
      <c r="H62" s="39" t="s">
        <v>50</v>
      </c>
      <c r="I62" s="38"/>
      <c r="J62" s="46"/>
      <c r="K62" s="107">
        <v>9785001340454</v>
      </c>
      <c r="L62" s="45" t="s">
        <v>96</v>
      </c>
      <c r="M62" s="46" t="s">
        <v>51</v>
      </c>
      <c r="N62" s="41"/>
      <c r="O62" s="47"/>
      <c r="P62" s="67"/>
      <c r="Q62" s="67"/>
      <c r="R62" s="67"/>
      <c r="S62" s="67"/>
      <c r="T62" s="81">
        <f t="shared" si="7"/>
        <v>0</v>
      </c>
      <c r="U62" s="22">
        <f t="shared" si="8"/>
        <v>0</v>
      </c>
      <c r="V62" s="82"/>
      <c r="W62" s="72"/>
      <c r="X62" s="72"/>
      <c r="Y62" s="21"/>
      <c r="Z62" s="21"/>
      <c r="AA62" s="21"/>
    </row>
    <row r="63" spans="1:27" s="20" customFormat="1" hidden="1" x14ac:dyDescent="0.25">
      <c r="A63" s="110" t="s">
        <v>169</v>
      </c>
      <c r="B63" s="113" t="s">
        <v>175</v>
      </c>
      <c r="C63" s="112" t="s">
        <v>30</v>
      </c>
      <c r="D63" s="52">
        <v>450</v>
      </c>
      <c r="E63" s="41"/>
      <c r="F63" s="42" t="s">
        <v>190</v>
      </c>
      <c r="G63" s="43"/>
      <c r="H63" s="39" t="s">
        <v>50</v>
      </c>
      <c r="I63" s="38"/>
      <c r="J63" s="46"/>
      <c r="K63" s="107">
        <v>9785001340447</v>
      </c>
      <c r="L63" s="45" t="s">
        <v>96</v>
      </c>
      <c r="M63" s="46" t="s">
        <v>51</v>
      </c>
      <c r="N63" s="41"/>
      <c r="O63" s="47"/>
      <c r="P63" s="67"/>
      <c r="Q63" s="67"/>
      <c r="R63" s="67"/>
      <c r="S63" s="67"/>
      <c r="T63" s="81">
        <f t="shared" si="7"/>
        <v>0</v>
      </c>
      <c r="U63" s="22">
        <f t="shared" si="8"/>
        <v>0</v>
      </c>
      <c r="V63" s="82"/>
      <c r="W63" s="72"/>
      <c r="X63" s="72"/>
      <c r="Y63" s="21"/>
      <c r="Z63" s="21"/>
      <c r="AA63" s="21"/>
    </row>
    <row r="64" spans="1:27" s="20" customFormat="1" hidden="1" x14ac:dyDescent="0.25">
      <c r="A64" s="110" t="s">
        <v>169</v>
      </c>
      <c r="B64" s="113" t="s">
        <v>173</v>
      </c>
      <c r="C64" s="112" t="s">
        <v>30</v>
      </c>
      <c r="D64" s="52">
        <v>450</v>
      </c>
      <c r="E64" s="41"/>
      <c r="F64" s="42" t="s">
        <v>190</v>
      </c>
      <c r="G64" s="43"/>
      <c r="H64" s="39" t="s">
        <v>50</v>
      </c>
      <c r="I64" s="38"/>
      <c r="J64" s="46"/>
      <c r="K64" s="107">
        <v>9785001341055</v>
      </c>
      <c r="L64" s="45" t="s">
        <v>96</v>
      </c>
      <c r="M64" s="46" t="s">
        <v>51</v>
      </c>
      <c r="N64" s="41"/>
      <c r="O64" s="47"/>
      <c r="P64" s="67"/>
      <c r="Q64" s="67"/>
      <c r="R64" s="67"/>
      <c r="S64" s="67"/>
      <c r="T64" s="81">
        <f t="shared" si="7"/>
        <v>0</v>
      </c>
      <c r="U64" s="22">
        <f t="shared" si="8"/>
        <v>0</v>
      </c>
      <c r="V64" s="82"/>
      <c r="W64" s="72"/>
      <c r="X64" s="72"/>
      <c r="Y64" s="21"/>
      <c r="Z64" s="21"/>
      <c r="AA64" s="21"/>
    </row>
    <row r="65" spans="1:27" s="20" customFormat="1" hidden="1" x14ac:dyDescent="0.25">
      <c r="A65" s="110" t="s">
        <v>169</v>
      </c>
      <c r="B65" s="113" t="s">
        <v>174</v>
      </c>
      <c r="C65" s="112" t="s">
        <v>30</v>
      </c>
      <c r="D65" s="52">
        <v>450</v>
      </c>
      <c r="E65" s="41"/>
      <c r="F65" s="42" t="s">
        <v>190</v>
      </c>
      <c r="G65" s="43"/>
      <c r="H65" s="39" t="s">
        <v>50</v>
      </c>
      <c r="I65" s="38"/>
      <c r="J65" s="46"/>
      <c r="K65" s="107">
        <v>9785001340461</v>
      </c>
      <c r="L65" s="45" t="s">
        <v>96</v>
      </c>
      <c r="M65" s="46" t="s">
        <v>51</v>
      </c>
      <c r="N65" s="41"/>
      <c r="O65" s="47"/>
      <c r="P65" s="67"/>
      <c r="Q65" s="67"/>
      <c r="R65" s="67"/>
      <c r="S65" s="67"/>
      <c r="T65" s="81">
        <f t="shared" si="7"/>
        <v>0</v>
      </c>
      <c r="U65" s="22">
        <f t="shared" si="8"/>
        <v>0</v>
      </c>
      <c r="V65" s="82"/>
      <c r="W65" s="72"/>
      <c r="X65" s="72"/>
      <c r="Y65" s="21"/>
      <c r="Z65" s="21"/>
      <c r="AA65" s="21"/>
    </row>
    <row r="66" spans="1:27" s="20" customFormat="1" hidden="1" x14ac:dyDescent="0.25">
      <c r="A66" s="110" t="s">
        <v>109</v>
      </c>
      <c r="B66" s="114" t="s">
        <v>132</v>
      </c>
      <c r="C66" s="112" t="s">
        <v>30</v>
      </c>
      <c r="D66" s="52">
        <f t="shared" ref="D66:D80" si="10">V66-V66/100*$E$6</f>
        <v>650</v>
      </c>
      <c r="E66" s="41"/>
      <c r="F66" s="42" t="s">
        <v>190</v>
      </c>
      <c r="G66" s="50" t="s">
        <v>57</v>
      </c>
      <c r="H66" s="39" t="s">
        <v>31</v>
      </c>
      <c r="I66" s="38">
        <v>10</v>
      </c>
      <c r="J66" s="46" t="s">
        <v>34</v>
      </c>
      <c r="K66" s="44">
        <v>9785431514364</v>
      </c>
      <c r="L66" s="45" t="s">
        <v>46</v>
      </c>
      <c r="M66" s="46" t="s">
        <v>33</v>
      </c>
      <c r="N66" s="39">
        <v>70</v>
      </c>
      <c r="O66" s="47">
        <v>4903000000</v>
      </c>
      <c r="P66" s="67"/>
      <c r="Q66" s="67"/>
      <c r="R66" s="67"/>
      <c r="S66" s="67"/>
      <c r="T66" s="81">
        <f t="shared" si="7"/>
        <v>0</v>
      </c>
      <c r="U66" s="22">
        <f t="shared" si="8"/>
        <v>0</v>
      </c>
      <c r="V66" s="82">
        <v>650</v>
      </c>
      <c r="W66" s="72"/>
      <c r="X66" s="72"/>
      <c r="Y66" s="21"/>
      <c r="Z66" s="21"/>
      <c r="AA66" s="21"/>
    </row>
    <row r="67" spans="1:27" s="20" customFormat="1" hidden="1" x14ac:dyDescent="0.25">
      <c r="A67" s="110" t="s">
        <v>109</v>
      </c>
      <c r="B67" s="114" t="s">
        <v>133</v>
      </c>
      <c r="C67" s="112" t="s">
        <v>30</v>
      </c>
      <c r="D67" s="52">
        <f t="shared" si="10"/>
        <v>650</v>
      </c>
      <c r="E67" s="41"/>
      <c r="F67" s="42" t="s">
        <v>190</v>
      </c>
      <c r="G67" s="50" t="s">
        <v>57</v>
      </c>
      <c r="H67" s="39" t="s">
        <v>31</v>
      </c>
      <c r="I67" s="38">
        <v>10</v>
      </c>
      <c r="J67" s="46" t="s">
        <v>34</v>
      </c>
      <c r="K67" s="44">
        <v>9785431514371</v>
      </c>
      <c r="L67" s="45" t="s">
        <v>46</v>
      </c>
      <c r="M67" s="46" t="s">
        <v>33</v>
      </c>
      <c r="N67" s="39">
        <v>70</v>
      </c>
      <c r="O67" s="47">
        <v>4903000000</v>
      </c>
      <c r="P67" s="67"/>
      <c r="Q67" s="67"/>
      <c r="R67" s="67"/>
      <c r="S67" s="67"/>
      <c r="T67" s="81">
        <f t="shared" si="7"/>
        <v>0</v>
      </c>
      <c r="U67" s="22">
        <f t="shared" si="8"/>
        <v>0</v>
      </c>
      <c r="V67" s="82">
        <v>650</v>
      </c>
      <c r="W67" s="72"/>
      <c r="X67" s="72"/>
      <c r="Y67" s="21"/>
      <c r="Z67" s="21"/>
      <c r="AA67" s="21"/>
    </row>
    <row r="68" spans="1:27" s="20" customFormat="1" hidden="1" x14ac:dyDescent="0.25">
      <c r="A68" s="110" t="s">
        <v>109</v>
      </c>
      <c r="B68" s="114" t="s">
        <v>138</v>
      </c>
      <c r="C68" s="112" t="s">
        <v>30</v>
      </c>
      <c r="D68" s="52">
        <f t="shared" si="10"/>
        <v>650</v>
      </c>
      <c r="E68" s="41"/>
      <c r="F68" s="42" t="s">
        <v>190</v>
      </c>
      <c r="G68" s="50" t="s">
        <v>57</v>
      </c>
      <c r="H68" s="39" t="s">
        <v>31</v>
      </c>
      <c r="I68" s="38">
        <v>10</v>
      </c>
      <c r="J68" s="46" t="s">
        <v>34</v>
      </c>
      <c r="K68" s="44">
        <v>9785431514388</v>
      </c>
      <c r="L68" s="45" t="s">
        <v>46</v>
      </c>
      <c r="M68" s="46" t="s">
        <v>33</v>
      </c>
      <c r="N68" s="39">
        <v>70</v>
      </c>
      <c r="O68" s="47">
        <v>4903000000</v>
      </c>
      <c r="P68" s="67"/>
      <c r="Q68" s="67"/>
      <c r="R68" s="67"/>
      <c r="S68" s="67"/>
      <c r="T68" s="81">
        <f t="shared" si="7"/>
        <v>0</v>
      </c>
      <c r="U68" s="22">
        <f t="shared" si="8"/>
        <v>0</v>
      </c>
      <c r="V68" s="82">
        <v>650</v>
      </c>
      <c r="W68" s="72"/>
      <c r="X68" s="72"/>
      <c r="Y68" s="21"/>
      <c r="Z68" s="21"/>
      <c r="AA68" s="21"/>
    </row>
    <row r="69" spans="1:27" s="20" customFormat="1" hidden="1" x14ac:dyDescent="0.25">
      <c r="A69" s="110" t="s">
        <v>109</v>
      </c>
      <c r="B69" s="114" t="s">
        <v>134</v>
      </c>
      <c r="C69" s="112" t="s">
        <v>30</v>
      </c>
      <c r="D69" s="52">
        <f t="shared" si="10"/>
        <v>650</v>
      </c>
      <c r="E69" s="41"/>
      <c r="F69" s="42" t="s">
        <v>190</v>
      </c>
      <c r="G69" s="50" t="s">
        <v>57</v>
      </c>
      <c r="H69" s="39" t="s">
        <v>31</v>
      </c>
      <c r="I69" s="38">
        <v>10</v>
      </c>
      <c r="J69" s="46" t="s">
        <v>34</v>
      </c>
      <c r="K69" s="44">
        <v>9785431514395</v>
      </c>
      <c r="L69" s="45" t="s">
        <v>46</v>
      </c>
      <c r="M69" s="46" t="s">
        <v>33</v>
      </c>
      <c r="N69" s="39">
        <v>70</v>
      </c>
      <c r="O69" s="47">
        <v>4903000000</v>
      </c>
      <c r="P69" s="67"/>
      <c r="Q69" s="67"/>
      <c r="R69" s="67"/>
      <c r="S69" s="67"/>
      <c r="T69" s="81">
        <f t="shared" si="7"/>
        <v>0</v>
      </c>
      <c r="U69" s="22">
        <f t="shared" si="8"/>
        <v>0</v>
      </c>
      <c r="V69" s="82">
        <v>650</v>
      </c>
      <c r="W69" s="72"/>
      <c r="X69" s="72"/>
      <c r="Y69" s="21"/>
      <c r="Z69" s="21"/>
      <c r="AA69" s="21"/>
    </row>
    <row r="70" spans="1:27" s="20" customFormat="1" hidden="1" x14ac:dyDescent="0.25">
      <c r="A70" s="110" t="s">
        <v>59</v>
      </c>
      <c r="B70" s="115" t="s">
        <v>60</v>
      </c>
      <c r="C70" s="112" t="s">
        <v>30</v>
      </c>
      <c r="D70" s="52">
        <f t="shared" si="10"/>
        <v>590</v>
      </c>
      <c r="E70" s="41"/>
      <c r="F70" s="42" t="s">
        <v>190</v>
      </c>
      <c r="G70" s="50" t="s">
        <v>57</v>
      </c>
      <c r="H70" s="38" t="s">
        <v>93</v>
      </c>
      <c r="I70" s="38">
        <v>32</v>
      </c>
      <c r="J70" s="38" t="s">
        <v>94</v>
      </c>
      <c r="K70" s="44">
        <v>9786013021591</v>
      </c>
      <c r="L70" s="45" t="s">
        <v>96</v>
      </c>
      <c r="M70" s="46" t="s">
        <v>51</v>
      </c>
      <c r="N70" s="39">
        <v>380</v>
      </c>
      <c r="O70" s="47">
        <v>4901990000</v>
      </c>
      <c r="P70" s="67"/>
      <c r="Q70" s="67"/>
      <c r="R70" s="67"/>
      <c r="S70" s="67"/>
      <c r="T70" s="81">
        <f t="shared" ref="T70:T80" si="11">V70*E70</f>
        <v>0</v>
      </c>
      <c r="U70" s="22">
        <f t="shared" ref="U70:U80" si="12">E70*N70</f>
        <v>0</v>
      </c>
      <c r="V70" s="82">
        <v>590</v>
      </c>
      <c r="W70" s="72"/>
      <c r="X70" s="72"/>
      <c r="Y70" s="21"/>
      <c r="Z70" s="21"/>
      <c r="AA70" s="21"/>
    </row>
    <row r="71" spans="1:27" s="20" customFormat="1" hidden="1" x14ac:dyDescent="0.25">
      <c r="A71" s="110" t="s">
        <v>59</v>
      </c>
      <c r="B71" s="115" t="s">
        <v>63</v>
      </c>
      <c r="C71" s="112" t="s">
        <v>30</v>
      </c>
      <c r="D71" s="52">
        <f t="shared" si="10"/>
        <v>590</v>
      </c>
      <c r="E71" s="41"/>
      <c r="F71" s="42" t="s">
        <v>190</v>
      </c>
      <c r="G71" s="50" t="s">
        <v>57</v>
      </c>
      <c r="H71" s="38" t="s">
        <v>93</v>
      </c>
      <c r="I71" s="38">
        <v>32</v>
      </c>
      <c r="J71" s="38" t="s">
        <v>94</v>
      </c>
      <c r="K71" s="44">
        <v>9786013021638</v>
      </c>
      <c r="L71" s="45" t="s">
        <v>96</v>
      </c>
      <c r="M71" s="46" t="s">
        <v>51</v>
      </c>
      <c r="N71" s="39">
        <v>380</v>
      </c>
      <c r="O71" s="47">
        <v>4901990000</v>
      </c>
      <c r="P71" s="67"/>
      <c r="Q71" s="67"/>
      <c r="R71" s="67"/>
      <c r="S71" s="67"/>
      <c r="T71" s="81">
        <f t="shared" si="11"/>
        <v>0</v>
      </c>
      <c r="U71" s="22">
        <f t="shared" si="12"/>
        <v>0</v>
      </c>
      <c r="V71" s="82">
        <v>590</v>
      </c>
      <c r="W71" s="72"/>
      <c r="X71" s="72"/>
      <c r="Y71" s="21"/>
      <c r="Z71" s="21"/>
      <c r="AA71" s="21"/>
    </row>
    <row r="72" spans="1:27" s="20" customFormat="1" hidden="1" x14ac:dyDescent="0.25">
      <c r="A72" s="110" t="s">
        <v>59</v>
      </c>
      <c r="B72" s="115" t="s">
        <v>62</v>
      </c>
      <c r="C72" s="112" t="s">
        <v>30</v>
      </c>
      <c r="D72" s="52">
        <f t="shared" si="10"/>
        <v>590</v>
      </c>
      <c r="E72" s="41"/>
      <c r="F72" s="42" t="s">
        <v>190</v>
      </c>
      <c r="G72" s="50" t="s">
        <v>57</v>
      </c>
      <c r="H72" s="38" t="s">
        <v>93</v>
      </c>
      <c r="I72" s="38">
        <v>32</v>
      </c>
      <c r="J72" s="38" t="s">
        <v>94</v>
      </c>
      <c r="K72" s="44">
        <v>9786013021621</v>
      </c>
      <c r="L72" s="45" t="s">
        <v>96</v>
      </c>
      <c r="M72" s="46" t="s">
        <v>51</v>
      </c>
      <c r="N72" s="39">
        <v>380</v>
      </c>
      <c r="O72" s="47">
        <v>4901990000</v>
      </c>
      <c r="P72" s="67"/>
      <c r="Q72" s="67"/>
      <c r="R72" s="67"/>
      <c r="S72" s="67"/>
      <c r="T72" s="81">
        <f t="shared" si="11"/>
        <v>0</v>
      </c>
      <c r="U72" s="22">
        <f t="shared" si="12"/>
        <v>0</v>
      </c>
      <c r="V72" s="82">
        <v>590</v>
      </c>
      <c r="W72" s="72"/>
      <c r="X72" s="72"/>
      <c r="Y72" s="21"/>
      <c r="Z72" s="21"/>
      <c r="AA72" s="21"/>
    </row>
    <row r="73" spans="1:27" s="20" customFormat="1" hidden="1" x14ac:dyDescent="0.25">
      <c r="A73" s="110" t="s">
        <v>59</v>
      </c>
      <c r="B73" s="115" t="s">
        <v>61</v>
      </c>
      <c r="C73" s="112" t="s">
        <v>30</v>
      </c>
      <c r="D73" s="52">
        <f t="shared" si="10"/>
        <v>590</v>
      </c>
      <c r="E73" s="41"/>
      <c r="F73" s="42" t="s">
        <v>190</v>
      </c>
      <c r="G73" s="50" t="s">
        <v>57</v>
      </c>
      <c r="H73" s="38" t="s">
        <v>93</v>
      </c>
      <c r="I73" s="38">
        <v>32</v>
      </c>
      <c r="J73" s="38" t="s">
        <v>94</v>
      </c>
      <c r="K73" s="44">
        <v>9786013021607</v>
      </c>
      <c r="L73" s="45" t="s">
        <v>96</v>
      </c>
      <c r="M73" s="46" t="s">
        <v>51</v>
      </c>
      <c r="N73" s="39">
        <v>380</v>
      </c>
      <c r="O73" s="47">
        <v>4901990000</v>
      </c>
      <c r="P73" s="67"/>
      <c r="Q73" s="67"/>
      <c r="R73" s="67"/>
      <c r="S73" s="67"/>
      <c r="T73" s="81">
        <f t="shared" si="11"/>
        <v>0</v>
      </c>
      <c r="U73" s="22">
        <f t="shared" si="12"/>
        <v>0</v>
      </c>
      <c r="V73" s="82">
        <v>590</v>
      </c>
      <c r="W73" s="72"/>
      <c r="X73" s="72"/>
      <c r="Y73" s="21"/>
      <c r="Z73" s="21"/>
      <c r="AA73" s="21"/>
    </row>
    <row r="74" spans="1:27" s="20" customFormat="1" hidden="1" x14ac:dyDescent="0.25">
      <c r="A74" s="110" t="s">
        <v>36</v>
      </c>
      <c r="B74" s="113" t="s">
        <v>37</v>
      </c>
      <c r="C74" s="112" t="s">
        <v>30</v>
      </c>
      <c r="D74" s="52">
        <f t="shared" si="10"/>
        <v>400</v>
      </c>
      <c r="E74" s="41"/>
      <c r="F74" s="42" t="s">
        <v>190</v>
      </c>
      <c r="G74" s="43" t="s">
        <v>57</v>
      </c>
      <c r="H74" s="39" t="s">
        <v>31</v>
      </c>
      <c r="I74" s="38">
        <v>12</v>
      </c>
      <c r="J74" s="46" t="s">
        <v>38</v>
      </c>
      <c r="K74" s="48">
        <v>9785431506529</v>
      </c>
      <c r="L74" s="45" t="s">
        <v>32</v>
      </c>
      <c r="M74" s="46" t="s">
        <v>55</v>
      </c>
      <c r="N74" s="41">
        <v>60</v>
      </c>
      <c r="O74" s="47">
        <v>4903000000</v>
      </c>
      <c r="P74" s="67"/>
      <c r="Q74" s="67"/>
      <c r="R74" s="67"/>
      <c r="S74" s="67"/>
      <c r="T74" s="81">
        <f t="shared" si="11"/>
        <v>0</v>
      </c>
      <c r="U74" s="22">
        <f t="shared" si="12"/>
        <v>0</v>
      </c>
      <c r="V74" s="82">
        <v>400</v>
      </c>
      <c r="W74" s="72"/>
      <c r="X74" s="72"/>
      <c r="Y74" s="21"/>
      <c r="Z74" s="21"/>
      <c r="AA74" s="21"/>
    </row>
    <row r="75" spans="1:27" s="20" customFormat="1" hidden="1" x14ac:dyDescent="0.25">
      <c r="A75" s="110" t="s">
        <v>36</v>
      </c>
      <c r="B75" s="113" t="s">
        <v>35</v>
      </c>
      <c r="C75" s="112" t="s">
        <v>30</v>
      </c>
      <c r="D75" s="52">
        <f t="shared" si="10"/>
        <v>400</v>
      </c>
      <c r="E75" s="41"/>
      <c r="F75" s="42" t="s">
        <v>190</v>
      </c>
      <c r="G75" s="43" t="s">
        <v>57</v>
      </c>
      <c r="H75" s="39" t="s">
        <v>31</v>
      </c>
      <c r="I75" s="38">
        <v>12</v>
      </c>
      <c r="J75" s="46" t="s">
        <v>38</v>
      </c>
      <c r="K75" s="48">
        <v>9785431506512</v>
      </c>
      <c r="L75" s="45" t="s">
        <v>32</v>
      </c>
      <c r="M75" s="46" t="s">
        <v>55</v>
      </c>
      <c r="N75" s="41">
        <v>60</v>
      </c>
      <c r="O75" s="47">
        <v>4903000000</v>
      </c>
      <c r="P75" s="67"/>
      <c r="Q75" s="67"/>
      <c r="R75" s="67"/>
      <c r="S75" s="67"/>
      <c r="T75" s="81">
        <f t="shared" si="11"/>
        <v>0</v>
      </c>
      <c r="U75" s="22">
        <f t="shared" si="12"/>
        <v>0</v>
      </c>
      <c r="V75" s="82">
        <v>400</v>
      </c>
      <c r="W75" s="72"/>
      <c r="X75" s="72"/>
      <c r="Y75" s="21"/>
      <c r="Z75" s="21"/>
      <c r="AA75" s="21"/>
    </row>
    <row r="76" spans="1:27" s="20" customFormat="1" hidden="1" x14ac:dyDescent="0.25">
      <c r="A76" s="110" t="s">
        <v>36</v>
      </c>
      <c r="B76" s="113" t="s">
        <v>40</v>
      </c>
      <c r="C76" s="112" t="s">
        <v>30</v>
      </c>
      <c r="D76" s="52">
        <f t="shared" si="10"/>
        <v>400</v>
      </c>
      <c r="E76" s="41"/>
      <c r="F76" s="42" t="s">
        <v>190</v>
      </c>
      <c r="G76" s="43" t="s">
        <v>57</v>
      </c>
      <c r="H76" s="39" t="s">
        <v>31</v>
      </c>
      <c r="I76" s="38">
        <v>12</v>
      </c>
      <c r="J76" s="46" t="s">
        <v>38</v>
      </c>
      <c r="K76" s="48">
        <v>9785431506505</v>
      </c>
      <c r="L76" s="45" t="s">
        <v>32</v>
      </c>
      <c r="M76" s="46" t="s">
        <v>55</v>
      </c>
      <c r="N76" s="41">
        <v>60</v>
      </c>
      <c r="O76" s="47">
        <v>4903000000</v>
      </c>
      <c r="P76" s="67"/>
      <c r="Q76" s="67"/>
      <c r="R76" s="67"/>
      <c r="S76" s="67"/>
      <c r="T76" s="81">
        <f t="shared" si="11"/>
        <v>0</v>
      </c>
      <c r="U76" s="22">
        <f t="shared" si="12"/>
        <v>0</v>
      </c>
      <c r="V76" s="82">
        <v>400</v>
      </c>
      <c r="W76" s="72"/>
      <c r="X76" s="72"/>
      <c r="Y76" s="21"/>
      <c r="Z76" s="21"/>
      <c r="AA76" s="21"/>
    </row>
    <row r="77" spans="1:27" s="20" customFormat="1" ht="29.25" customHeight="1" x14ac:dyDescent="0.25">
      <c r="A77" s="110" t="s">
        <v>198</v>
      </c>
      <c r="B77" s="159" t="s">
        <v>199</v>
      </c>
      <c r="C77" s="112" t="s">
        <v>30</v>
      </c>
      <c r="D77" s="52">
        <v>560</v>
      </c>
      <c r="E77" s="41"/>
      <c r="F77" s="42" t="s">
        <v>190</v>
      </c>
      <c r="G77" s="43"/>
      <c r="H77" s="39"/>
      <c r="I77" s="38"/>
      <c r="J77" s="46"/>
      <c r="K77" s="48"/>
      <c r="L77" s="45"/>
      <c r="M77" s="46"/>
      <c r="N77" s="41"/>
      <c r="O77" s="47"/>
      <c r="P77" s="67"/>
      <c r="Q77" s="67"/>
      <c r="R77" s="67"/>
      <c r="S77" s="67"/>
      <c r="T77" s="81"/>
      <c r="U77" s="22"/>
      <c r="V77" s="82"/>
      <c r="W77" s="72"/>
      <c r="X77" s="72"/>
      <c r="Y77" s="21"/>
      <c r="Z77" s="21"/>
      <c r="AA77" s="21"/>
    </row>
    <row r="78" spans="1:27" s="20" customFormat="1" ht="30.75" customHeight="1" x14ac:dyDescent="0.25">
      <c r="A78" s="110" t="s">
        <v>198</v>
      </c>
      <c r="B78" s="159" t="s">
        <v>200</v>
      </c>
      <c r="C78" s="112" t="s">
        <v>30</v>
      </c>
      <c r="D78" s="52">
        <v>560</v>
      </c>
      <c r="E78" s="41"/>
      <c r="F78" s="42" t="s">
        <v>190</v>
      </c>
      <c r="G78" s="43"/>
      <c r="H78" s="39"/>
      <c r="I78" s="38"/>
      <c r="J78" s="46"/>
      <c r="K78" s="48"/>
      <c r="L78" s="45"/>
      <c r="M78" s="46"/>
      <c r="N78" s="41"/>
      <c r="O78" s="47"/>
      <c r="P78" s="67"/>
      <c r="Q78" s="67"/>
      <c r="R78" s="67"/>
      <c r="S78" s="67"/>
      <c r="T78" s="81"/>
      <c r="U78" s="22"/>
      <c r="V78" s="82"/>
      <c r="W78" s="72"/>
      <c r="X78" s="72"/>
      <c r="Y78" s="21"/>
      <c r="Z78" s="21"/>
      <c r="AA78" s="21"/>
    </row>
    <row r="79" spans="1:27" s="20" customFormat="1" x14ac:dyDescent="0.25">
      <c r="A79" s="110" t="s">
        <v>110</v>
      </c>
      <c r="B79" s="114" t="s">
        <v>136</v>
      </c>
      <c r="C79" s="112" t="s">
        <v>30</v>
      </c>
      <c r="D79" s="52">
        <f t="shared" si="10"/>
        <v>320</v>
      </c>
      <c r="E79" s="41"/>
      <c r="F79" s="42" t="s">
        <v>54</v>
      </c>
      <c r="G79" s="50" t="s">
        <v>57</v>
      </c>
      <c r="H79" s="39" t="s">
        <v>31</v>
      </c>
      <c r="I79" s="38">
        <v>8</v>
      </c>
      <c r="J79" s="38" t="s">
        <v>141</v>
      </c>
      <c r="K79" s="44">
        <v>9785431511226</v>
      </c>
      <c r="L79" s="45" t="s">
        <v>32</v>
      </c>
      <c r="M79" s="46" t="s">
        <v>33</v>
      </c>
      <c r="N79" s="39">
        <v>70</v>
      </c>
      <c r="O79" s="47">
        <v>4903000000</v>
      </c>
      <c r="P79" s="67"/>
      <c r="Q79" s="67"/>
      <c r="R79" s="67"/>
      <c r="S79" s="67"/>
      <c r="T79" s="81">
        <f t="shared" si="11"/>
        <v>0</v>
      </c>
      <c r="U79" s="22">
        <f t="shared" si="12"/>
        <v>0</v>
      </c>
      <c r="V79" s="82">
        <v>320</v>
      </c>
      <c r="W79" s="72"/>
      <c r="X79" s="72"/>
      <c r="Y79" s="21"/>
      <c r="Z79" s="21"/>
      <c r="AA79" s="21"/>
    </row>
    <row r="80" spans="1:27" s="20" customFormat="1" x14ac:dyDescent="0.25">
      <c r="A80" s="110" t="s">
        <v>110</v>
      </c>
      <c r="B80" s="114" t="s">
        <v>135</v>
      </c>
      <c r="C80" s="112" t="s">
        <v>30</v>
      </c>
      <c r="D80" s="52">
        <f t="shared" si="10"/>
        <v>320</v>
      </c>
      <c r="E80" s="41"/>
      <c r="F80" s="42" t="s">
        <v>54</v>
      </c>
      <c r="G80" s="50" t="s">
        <v>57</v>
      </c>
      <c r="H80" s="39" t="s">
        <v>31</v>
      </c>
      <c r="I80" s="38">
        <v>8</v>
      </c>
      <c r="J80" s="38" t="s">
        <v>141</v>
      </c>
      <c r="K80" s="44">
        <v>9785431511257</v>
      </c>
      <c r="L80" s="45" t="s">
        <v>32</v>
      </c>
      <c r="M80" s="46" t="s">
        <v>33</v>
      </c>
      <c r="N80" s="39">
        <v>70</v>
      </c>
      <c r="O80" s="47">
        <v>4903000000</v>
      </c>
      <c r="P80" s="67"/>
      <c r="Q80" s="67"/>
      <c r="R80" s="67"/>
      <c r="S80" s="67"/>
      <c r="T80" s="81">
        <f t="shared" si="11"/>
        <v>0</v>
      </c>
      <c r="U80" s="22">
        <f t="shared" si="12"/>
        <v>0</v>
      </c>
      <c r="V80" s="82">
        <v>320</v>
      </c>
      <c r="W80" s="72"/>
      <c r="X80" s="72"/>
      <c r="Y80" s="21"/>
      <c r="Z80" s="21"/>
      <c r="AA80" s="21"/>
    </row>
    <row r="81" spans="1:27" s="20" customFormat="1" hidden="1" x14ac:dyDescent="0.25">
      <c r="A81" s="110" t="s">
        <v>177</v>
      </c>
      <c r="B81" s="113" t="s">
        <v>179</v>
      </c>
      <c r="C81" s="112" t="s">
        <v>30</v>
      </c>
      <c r="D81" s="52">
        <v>650</v>
      </c>
      <c r="E81" s="41"/>
      <c r="F81" s="42" t="s">
        <v>190</v>
      </c>
      <c r="G81" s="43"/>
      <c r="H81" s="39" t="s">
        <v>192</v>
      </c>
      <c r="I81" s="38"/>
      <c r="J81" s="46"/>
      <c r="K81" s="107">
        <v>9785001340560</v>
      </c>
      <c r="L81" s="45" t="s">
        <v>139</v>
      </c>
      <c r="M81" s="46" t="s">
        <v>33</v>
      </c>
      <c r="N81" s="41"/>
      <c r="O81" s="47"/>
      <c r="P81" s="67"/>
      <c r="Q81" s="67"/>
      <c r="R81" s="67"/>
      <c r="S81" s="67"/>
      <c r="T81" s="81">
        <f t="shared" ref="T81:T95" si="13">V81*E81</f>
        <v>0</v>
      </c>
      <c r="U81" s="22">
        <f t="shared" ref="U81:U95" si="14">E81*N81</f>
        <v>0</v>
      </c>
      <c r="V81" s="82"/>
      <c r="W81" s="72"/>
      <c r="X81" s="72"/>
      <c r="Y81" s="21"/>
      <c r="Z81" s="21"/>
      <c r="AA81" s="21"/>
    </row>
    <row r="82" spans="1:27" s="20" customFormat="1" hidden="1" x14ac:dyDescent="0.25">
      <c r="A82" s="110" t="s">
        <v>177</v>
      </c>
      <c r="B82" s="113" t="s">
        <v>178</v>
      </c>
      <c r="C82" s="112" t="s">
        <v>30</v>
      </c>
      <c r="D82" s="52">
        <v>650</v>
      </c>
      <c r="E82" s="41"/>
      <c r="F82" s="42" t="s">
        <v>190</v>
      </c>
      <c r="G82" s="43"/>
      <c r="H82" s="39" t="s">
        <v>192</v>
      </c>
      <c r="I82" s="38"/>
      <c r="J82" s="46"/>
      <c r="K82" s="107">
        <v>9785001340577</v>
      </c>
      <c r="L82" s="45" t="s">
        <v>139</v>
      </c>
      <c r="M82" s="46" t="s">
        <v>33</v>
      </c>
      <c r="N82" s="41"/>
      <c r="O82" s="47"/>
      <c r="P82" s="67"/>
      <c r="Q82" s="67"/>
      <c r="R82" s="67"/>
      <c r="S82" s="67"/>
      <c r="T82" s="81">
        <f t="shared" si="13"/>
        <v>0</v>
      </c>
      <c r="U82" s="22">
        <f t="shared" si="14"/>
        <v>0</v>
      </c>
      <c r="V82" s="82"/>
      <c r="W82" s="72"/>
      <c r="X82" s="72"/>
      <c r="Y82" s="21"/>
      <c r="Z82" s="21"/>
      <c r="AA82" s="21"/>
    </row>
    <row r="83" spans="1:27" s="20" customFormat="1" hidden="1" x14ac:dyDescent="0.25">
      <c r="A83" s="110" t="s">
        <v>177</v>
      </c>
      <c r="B83" s="113" t="s">
        <v>180</v>
      </c>
      <c r="C83" s="112" t="s">
        <v>30</v>
      </c>
      <c r="D83" s="52">
        <v>650</v>
      </c>
      <c r="E83" s="41"/>
      <c r="F83" s="42" t="s">
        <v>190</v>
      </c>
      <c r="G83" s="43"/>
      <c r="H83" s="39" t="s">
        <v>192</v>
      </c>
      <c r="I83" s="38"/>
      <c r="J83" s="46"/>
      <c r="K83" s="107">
        <v>9785001340584</v>
      </c>
      <c r="L83" s="45" t="s">
        <v>139</v>
      </c>
      <c r="M83" s="46" t="s">
        <v>33</v>
      </c>
      <c r="N83" s="41"/>
      <c r="O83" s="47"/>
      <c r="P83" s="67"/>
      <c r="Q83" s="67"/>
      <c r="R83" s="67"/>
      <c r="S83" s="67"/>
      <c r="T83" s="81">
        <f t="shared" si="13"/>
        <v>0</v>
      </c>
      <c r="U83" s="22">
        <f t="shared" si="14"/>
        <v>0</v>
      </c>
      <c r="V83" s="82"/>
      <c r="W83" s="72"/>
      <c r="X83" s="72"/>
      <c r="Y83" s="21"/>
      <c r="Z83" s="21"/>
      <c r="AA83" s="21"/>
    </row>
    <row r="84" spans="1:27" s="20" customFormat="1" hidden="1" x14ac:dyDescent="0.25">
      <c r="A84" s="110" t="s">
        <v>177</v>
      </c>
      <c r="B84" s="113" t="s">
        <v>181</v>
      </c>
      <c r="C84" s="112" t="s">
        <v>30</v>
      </c>
      <c r="D84" s="52">
        <v>650</v>
      </c>
      <c r="E84" s="41"/>
      <c r="F84" s="42" t="s">
        <v>190</v>
      </c>
      <c r="G84" s="43"/>
      <c r="H84" s="39" t="s">
        <v>192</v>
      </c>
      <c r="I84" s="38"/>
      <c r="J84" s="46"/>
      <c r="K84" s="107">
        <v>9785001340591</v>
      </c>
      <c r="L84" s="45" t="s">
        <v>139</v>
      </c>
      <c r="M84" s="46" t="s">
        <v>33</v>
      </c>
      <c r="N84" s="41"/>
      <c r="O84" s="47"/>
      <c r="P84" s="67"/>
      <c r="Q84" s="67"/>
      <c r="R84" s="67"/>
      <c r="S84" s="67"/>
      <c r="T84" s="81">
        <f t="shared" si="13"/>
        <v>0</v>
      </c>
      <c r="U84" s="22">
        <f t="shared" si="14"/>
        <v>0</v>
      </c>
      <c r="V84" s="82"/>
      <c r="W84" s="72"/>
      <c r="X84" s="72"/>
      <c r="Y84" s="21"/>
      <c r="Z84" s="21"/>
      <c r="AA84" s="21"/>
    </row>
    <row r="85" spans="1:27" s="20" customFormat="1" hidden="1" x14ac:dyDescent="0.25">
      <c r="A85" s="110" t="s">
        <v>105</v>
      </c>
      <c r="B85" s="114" t="s">
        <v>113</v>
      </c>
      <c r="C85" s="112" t="s">
        <v>30</v>
      </c>
      <c r="D85" s="52">
        <f t="shared" ref="D85:D106" si="15">V85-V85/100*$E$6</f>
        <v>670</v>
      </c>
      <c r="E85" s="41"/>
      <c r="F85" s="42" t="s">
        <v>54</v>
      </c>
      <c r="G85" s="50" t="s">
        <v>57</v>
      </c>
      <c r="H85" s="39" t="s">
        <v>31</v>
      </c>
      <c r="I85" s="38">
        <v>12</v>
      </c>
      <c r="J85" s="38" t="s">
        <v>143</v>
      </c>
      <c r="K85" s="44">
        <v>9785867751760</v>
      </c>
      <c r="L85" s="45" t="s">
        <v>96</v>
      </c>
      <c r="M85" s="46" t="s">
        <v>51</v>
      </c>
      <c r="N85" s="39"/>
      <c r="O85" s="47">
        <v>4903000000</v>
      </c>
      <c r="P85" s="67"/>
      <c r="Q85" s="67"/>
      <c r="R85" s="67"/>
      <c r="S85" s="67"/>
      <c r="T85" s="81">
        <f t="shared" si="13"/>
        <v>0</v>
      </c>
      <c r="U85" s="22">
        <f t="shared" si="14"/>
        <v>0</v>
      </c>
      <c r="V85" s="82">
        <v>670</v>
      </c>
      <c r="W85" s="72"/>
      <c r="X85" s="72"/>
      <c r="Y85" s="21"/>
      <c r="Z85" s="21"/>
      <c r="AA85" s="21"/>
    </row>
    <row r="86" spans="1:27" s="20" customFormat="1" hidden="1" x14ac:dyDescent="0.25">
      <c r="A86" s="110" t="s">
        <v>105</v>
      </c>
      <c r="B86" s="114" t="s">
        <v>114</v>
      </c>
      <c r="C86" s="112" t="s">
        <v>30</v>
      </c>
      <c r="D86" s="52">
        <f t="shared" si="15"/>
        <v>670</v>
      </c>
      <c r="E86" s="41"/>
      <c r="F86" s="42" t="s">
        <v>54</v>
      </c>
      <c r="G86" s="50" t="s">
        <v>57</v>
      </c>
      <c r="H86" s="39" t="s">
        <v>31</v>
      </c>
      <c r="I86" s="38">
        <v>12</v>
      </c>
      <c r="J86" s="38" t="s">
        <v>143</v>
      </c>
      <c r="K86" s="44">
        <v>9785867751906</v>
      </c>
      <c r="L86" s="45" t="s">
        <v>139</v>
      </c>
      <c r="M86" s="46" t="s">
        <v>55</v>
      </c>
      <c r="N86" s="39"/>
      <c r="O86" s="47">
        <v>4903000000</v>
      </c>
      <c r="P86" s="67"/>
      <c r="Q86" s="67"/>
      <c r="R86" s="67"/>
      <c r="S86" s="67"/>
      <c r="T86" s="81">
        <f t="shared" si="13"/>
        <v>0</v>
      </c>
      <c r="U86" s="22">
        <f t="shared" si="14"/>
        <v>0</v>
      </c>
      <c r="V86" s="82">
        <v>670</v>
      </c>
      <c r="W86" s="72"/>
      <c r="X86" s="72"/>
      <c r="Y86" s="21"/>
      <c r="Z86" s="21"/>
      <c r="AA86" s="21"/>
    </row>
    <row r="87" spans="1:27" s="20" customFormat="1" hidden="1" x14ac:dyDescent="0.25">
      <c r="A87" s="110" t="s">
        <v>105</v>
      </c>
      <c r="B87" s="114" t="s">
        <v>115</v>
      </c>
      <c r="C87" s="112" t="s">
        <v>30</v>
      </c>
      <c r="D87" s="52">
        <f t="shared" si="15"/>
        <v>670</v>
      </c>
      <c r="E87" s="41"/>
      <c r="F87" s="42" t="s">
        <v>54</v>
      </c>
      <c r="G87" s="50" t="s">
        <v>57</v>
      </c>
      <c r="H87" s="39" t="s">
        <v>31</v>
      </c>
      <c r="I87" s="38">
        <v>12</v>
      </c>
      <c r="J87" s="38" t="s">
        <v>143</v>
      </c>
      <c r="K87" s="44">
        <v>9785867752460</v>
      </c>
      <c r="L87" s="45" t="s">
        <v>139</v>
      </c>
      <c r="M87" s="46" t="s">
        <v>55</v>
      </c>
      <c r="N87" s="39"/>
      <c r="O87" s="47">
        <v>4903000000</v>
      </c>
      <c r="P87" s="67"/>
      <c r="Q87" s="67"/>
      <c r="R87" s="67"/>
      <c r="S87" s="67"/>
      <c r="T87" s="81">
        <f t="shared" si="13"/>
        <v>0</v>
      </c>
      <c r="U87" s="22">
        <f t="shared" si="14"/>
        <v>0</v>
      </c>
      <c r="V87" s="82">
        <v>670</v>
      </c>
      <c r="W87" s="72"/>
      <c r="X87" s="72"/>
      <c r="Y87" s="21"/>
      <c r="Z87" s="21"/>
      <c r="AA87" s="21"/>
    </row>
    <row r="88" spans="1:27" s="20" customFormat="1" hidden="1" x14ac:dyDescent="0.25">
      <c r="A88" s="110" t="s">
        <v>105</v>
      </c>
      <c r="B88" s="114" t="s">
        <v>116</v>
      </c>
      <c r="C88" s="112" t="s">
        <v>30</v>
      </c>
      <c r="D88" s="52">
        <f t="shared" si="15"/>
        <v>670</v>
      </c>
      <c r="E88" s="41"/>
      <c r="F88" s="42" t="s">
        <v>54</v>
      </c>
      <c r="G88" s="50" t="s">
        <v>57</v>
      </c>
      <c r="H88" s="39" t="s">
        <v>31</v>
      </c>
      <c r="I88" s="38">
        <v>12</v>
      </c>
      <c r="J88" s="38" t="s">
        <v>143</v>
      </c>
      <c r="K88" s="44">
        <v>9785867752392</v>
      </c>
      <c r="L88" s="45" t="s">
        <v>139</v>
      </c>
      <c r="M88" s="46" t="s">
        <v>55</v>
      </c>
      <c r="N88" s="39"/>
      <c r="O88" s="47">
        <v>4903000000</v>
      </c>
      <c r="P88" s="67"/>
      <c r="Q88" s="67"/>
      <c r="R88" s="67"/>
      <c r="S88" s="67"/>
      <c r="T88" s="81">
        <f t="shared" si="13"/>
        <v>0</v>
      </c>
      <c r="U88" s="22">
        <f t="shared" si="14"/>
        <v>0</v>
      </c>
      <c r="V88" s="82">
        <v>670</v>
      </c>
      <c r="W88" s="72"/>
      <c r="X88" s="72"/>
      <c r="Y88" s="21"/>
      <c r="Z88" s="21"/>
      <c r="AA88" s="21"/>
    </row>
    <row r="89" spans="1:27" s="20" customFormat="1" hidden="1" x14ac:dyDescent="0.25">
      <c r="A89" s="110" t="s">
        <v>105</v>
      </c>
      <c r="B89" s="114" t="s">
        <v>117</v>
      </c>
      <c r="C89" s="112" t="s">
        <v>30</v>
      </c>
      <c r="D89" s="52">
        <f t="shared" si="15"/>
        <v>670</v>
      </c>
      <c r="E89" s="41"/>
      <c r="F89" s="42" t="s">
        <v>54</v>
      </c>
      <c r="G89" s="50" t="s">
        <v>57</v>
      </c>
      <c r="H89" s="39" t="s">
        <v>31</v>
      </c>
      <c r="I89" s="38">
        <v>12</v>
      </c>
      <c r="J89" s="38" t="s">
        <v>143</v>
      </c>
      <c r="K89" s="44">
        <v>9785867752118</v>
      </c>
      <c r="L89" s="45" t="s">
        <v>139</v>
      </c>
      <c r="M89" s="46" t="s">
        <v>55</v>
      </c>
      <c r="N89" s="39"/>
      <c r="O89" s="47">
        <v>4903000000</v>
      </c>
      <c r="P89" s="67"/>
      <c r="Q89" s="67"/>
      <c r="R89" s="67"/>
      <c r="S89" s="67"/>
      <c r="T89" s="81">
        <f t="shared" si="13"/>
        <v>0</v>
      </c>
      <c r="U89" s="22">
        <f t="shared" si="14"/>
        <v>0</v>
      </c>
      <c r="V89" s="82">
        <v>670</v>
      </c>
      <c r="W89" s="72"/>
      <c r="X89" s="72"/>
      <c r="Y89" s="21"/>
      <c r="Z89" s="21"/>
      <c r="AA89" s="21"/>
    </row>
    <row r="90" spans="1:27" s="20" customFormat="1" hidden="1" x14ac:dyDescent="0.25">
      <c r="A90" s="110" t="s">
        <v>106</v>
      </c>
      <c r="B90" s="114" t="s">
        <v>118</v>
      </c>
      <c r="C90" s="112" t="s">
        <v>30</v>
      </c>
      <c r="D90" s="52">
        <f t="shared" si="15"/>
        <v>670</v>
      </c>
      <c r="E90" s="41"/>
      <c r="F90" s="42" t="s">
        <v>54</v>
      </c>
      <c r="G90" s="50" t="s">
        <v>57</v>
      </c>
      <c r="H90" s="39" t="s">
        <v>31</v>
      </c>
      <c r="I90" s="38">
        <v>12</v>
      </c>
      <c r="J90" s="38" t="s">
        <v>143</v>
      </c>
      <c r="K90" s="44">
        <v>9785867752330</v>
      </c>
      <c r="L90" s="45" t="s">
        <v>139</v>
      </c>
      <c r="M90" s="46" t="s">
        <v>39</v>
      </c>
      <c r="N90" s="39"/>
      <c r="O90" s="47">
        <v>4903000000</v>
      </c>
      <c r="P90" s="67"/>
      <c r="Q90" s="67"/>
      <c r="R90" s="67"/>
      <c r="S90" s="67"/>
      <c r="T90" s="81">
        <f t="shared" si="13"/>
        <v>0</v>
      </c>
      <c r="U90" s="22">
        <f t="shared" si="14"/>
        <v>0</v>
      </c>
      <c r="V90" s="82">
        <v>670</v>
      </c>
      <c r="W90" s="72"/>
      <c r="X90" s="72"/>
      <c r="Y90" s="21"/>
      <c r="Z90" s="21"/>
      <c r="AA90" s="21"/>
    </row>
    <row r="91" spans="1:27" s="20" customFormat="1" hidden="1" x14ac:dyDescent="0.25">
      <c r="A91" s="110" t="s">
        <v>106</v>
      </c>
      <c r="B91" s="114" t="s">
        <v>119</v>
      </c>
      <c r="C91" s="112" t="s">
        <v>30</v>
      </c>
      <c r="D91" s="52">
        <f t="shared" si="15"/>
        <v>670</v>
      </c>
      <c r="E91" s="41"/>
      <c r="F91" s="42" t="s">
        <v>54</v>
      </c>
      <c r="G91" s="50" t="s">
        <v>57</v>
      </c>
      <c r="H91" s="39" t="s">
        <v>31</v>
      </c>
      <c r="I91" s="38">
        <v>12</v>
      </c>
      <c r="J91" s="38" t="s">
        <v>143</v>
      </c>
      <c r="K91" s="44">
        <v>9785867751913</v>
      </c>
      <c r="L91" s="45" t="s">
        <v>139</v>
      </c>
      <c r="M91" s="46" t="s">
        <v>39</v>
      </c>
      <c r="N91" s="39"/>
      <c r="O91" s="47">
        <v>4903000000</v>
      </c>
      <c r="P91" s="67"/>
      <c r="Q91" s="67"/>
      <c r="R91" s="67"/>
      <c r="S91" s="67"/>
      <c r="T91" s="81">
        <f t="shared" si="13"/>
        <v>0</v>
      </c>
      <c r="U91" s="22">
        <f t="shared" si="14"/>
        <v>0</v>
      </c>
      <c r="V91" s="82">
        <v>670</v>
      </c>
      <c r="W91" s="72"/>
      <c r="X91" s="72"/>
      <c r="Y91" s="21"/>
      <c r="Z91" s="21"/>
      <c r="AA91" s="21"/>
    </row>
    <row r="92" spans="1:27" s="20" customFormat="1" hidden="1" x14ac:dyDescent="0.25">
      <c r="A92" s="110" t="s">
        <v>106</v>
      </c>
      <c r="B92" s="114" t="s">
        <v>120</v>
      </c>
      <c r="C92" s="112" t="s">
        <v>30</v>
      </c>
      <c r="D92" s="52">
        <f t="shared" si="15"/>
        <v>670</v>
      </c>
      <c r="E92" s="41"/>
      <c r="F92" s="42" t="s">
        <v>54</v>
      </c>
      <c r="G92" s="50" t="s">
        <v>57</v>
      </c>
      <c r="H92" s="39" t="s">
        <v>31</v>
      </c>
      <c r="I92" s="38">
        <v>12</v>
      </c>
      <c r="J92" s="38" t="s">
        <v>143</v>
      </c>
      <c r="K92" s="44">
        <v>9785867751715</v>
      </c>
      <c r="L92" s="45" t="s">
        <v>139</v>
      </c>
      <c r="M92" s="46" t="s">
        <v>39</v>
      </c>
      <c r="N92" s="39"/>
      <c r="O92" s="47">
        <v>4903000000</v>
      </c>
      <c r="P92" s="67"/>
      <c r="Q92" s="67"/>
      <c r="R92" s="67"/>
      <c r="S92" s="67"/>
      <c r="T92" s="81">
        <f t="shared" si="13"/>
        <v>0</v>
      </c>
      <c r="U92" s="22">
        <f t="shared" si="14"/>
        <v>0</v>
      </c>
      <c r="V92" s="82">
        <v>670</v>
      </c>
      <c r="W92" s="72"/>
      <c r="X92" s="72"/>
      <c r="Y92" s="21"/>
      <c r="Z92" s="21"/>
      <c r="AA92" s="21"/>
    </row>
    <row r="93" spans="1:27" s="20" customFormat="1" hidden="1" x14ac:dyDescent="0.25">
      <c r="A93" s="110" t="s">
        <v>106</v>
      </c>
      <c r="B93" s="114" t="s">
        <v>121</v>
      </c>
      <c r="C93" s="112" t="s">
        <v>30</v>
      </c>
      <c r="D93" s="52">
        <f t="shared" si="15"/>
        <v>670</v>
      </c>
      <c r="E93" s="41"/>
      <c r="F93" s="42" t="s">
        <v>54</v>
      </c>
      <c r="G93" s="50" t="s">
        <v>57</v>
      </c>
      <c r="H93" s="39" t="s">
        <v>31</v>
      </c>
      <c r="I93" s="38">
        <v>12</v>
      </c>
      <c r="J93" s="38" t="s">
        <v>143</v>
      </c>
      <c r="K93" s="44">
        <v>9785867752125</v>
      </c>
      <c r="L93" s="45" t="s">
        <v>139</v>
      </c>
      <c r="M93" s="46" t="s">
        <v>39</v>
      </c>
      <c r="N93" s="39"/>
      <c r="O93" s="47">
        <v>4903000000</v>
      </c>
      <c r="P93" s="67"/>
      <c r="Q93" s="67"/>
      <c r="R93" s="67"/>
      <c r="S93" s="67"/>
      <c r="T93" s="81">
        <f t="shared" si="13"/>
        <v>0</v>
      </c>
      <c r="U93" s="22">
        <f t="shared" si="14"/>
        <v>0</v>
      </c>
      <c r="V93" s="82">
        <v>670</v>
      </c>
      <c r="W93" s="72"/>
      <c r="X93" s="72"/>
      <c r="Y93" s="21"/>
      <c r="Z93" s="21"/>
      <c r="AA93" s="21"/>
    </row>
    <row r="94" spans="1:27" s="20" customFormat="1" hidden="1" x14ac:dyDescent="0.25">
      <c r="A94" s="110" t="s">
        <v>106</v>
      </c>
      <c r="B94" s="114" t="s">
        <v>122</v>
      </c>
      <c r="C94" s="112" t="s">
        <v>30</v>
      </c>
      <c r="D94" s="52">
        <f t="shared" si="15"/>
        <v>670</v>
      </c>
      <c r="E94" s="41"/>
      <c r="F94" s="42" t="s">
        <v>54</v>
      </c>
      <c r="G94" s="50" t="s">
        <v>57</v>
      </c>
      <c r="H94" s="39" t="s">
        <v>31</v>
      </c>
      <c r="I94" s="38">
        <v>12</v>
      </c>
      <c r="J94" s="38" t="s">
        <v>143</v>
      </c>
      <c r="K94" s="44">
        <v>9785867751777</v>
      </c>
      <c r="L94" s="45" t="s">
        <v>139</v>
      </c>
      <c r="M94" s="46" t="s">
        <v>39</v>
      </c>
      <c r="N94" s="39"/>
      <c r="O94" s="47">
        <v>4903000000</v>
      </c>
      <c r="P94" s="67"/>
      <c r="Q94" s="67"/>
      <c r="R94" s="67"/>
      <c r="S94" s="67"/>
      <c r="T94" s="81">
        <f t="shared" si="13"/>
        <v>0</v>
      </c>
      <c r="U94" s="22">
        <f t="shared" si="14"/>
        <v>0</v>
      </c>
      <c r="V94" s="82">
        <v>670</v>
      </c>
      <c r="W94" s="72"/>
      <c r="X94" s="72"/>
      <c r="Y94" s="21"/>
      <c r="Z94" s="21"/>
      <c r="AA94" s="21"/>
    </row>
    <row r="95" spans="1:27" s="20" customFormat="1" hidden="1" x14ac:dyDescent="0.25">
      <c r="A95" s="110" t="s">
        <v>106</v>
      </c>
      <c r="B95" s="114" t="s">
        <v>123</v>
      </c>
      <c r="C95" s="112" t="s">
        <v>30</v>
      </c>
      <c r="D95" s="52">
        <f t="shared" si="15"/>
        <v>670</v>
      </c>
      <c r="E95" s="41"/>
      <c r="F95" s="42" t="s">
        <v>54</v>
      </c>
      <c r="G95" s="50" t="s">
        <v>57</v>
      </c>
      <c r="H95" s="39" t="s">
        <v>31</v>
      </c>
      <c r="I95" s="38">
        <v>12</v>
      </c>
      <c r="J95" s="38" t="s">
        <v>143</v>
      </c>
      <c r="K95" s="44">
        <v>9785867752408</v>
      </c>
      <c r="L95" s="45" t="s">
        <v>139</v>
      </c>
      <c r="M95" s="46" t="s">
        <v>39</v>
      </c>
      <c r="N95" s="39"/>
      <c r="O95" s="47">
        <v>4903000000</v>
      </c>
      <c r="P95" s="67"/>
      <c r="Q95" s="67"/>
      <c r="R95" s="67"/>
      <c r="S95" s="67"/>
      <c r="T95" s="81">
        <f t="shared" si="13"/>
        <v>0</v>
      </c>
      <c r="U95" s="22">
        <f t="shared" si="14"/>
        <v>0</v>
      </c>
      <c r="V95" s="82">
        <v>670</v>
      </c>
      <c r="W95" s="72"/>
      <c r="X95" s="72"/>
      <c r="Y95" s="21"/>
      <c r="Z95" s="21"/>
      <c r="AA95" s="21"/>
    </row>
    <row r="96" spans="1:27" s="20" customFormat="1" hidden="1" x14ac:dyDescent="0.25">
      <c r="A96" s="110" t="s">
        <v>107</v>
      </c>
      <c r="B96" s="114" t="s">
        <v>124</v>
      </c>
      <c r="C96" s="112" t="s">
        <v>30</v>
      </c>
      <c r="D96" s="52">
        <f t="shared" si="15"/>
        <v>670</v>
      </c>
      <c r="E96" s="41"/>
      <c r="F96" s="42" t="s">
        <v>54</v>
      </c>
      <c r="G96" s="50" t="s">
        <v>57</v>
      </c>
      <c r="H96" s="39" t="s">
        <v>31</v>
      </c>
      <c r="I96" s="38">
        <v>12</v>
      </c>
      <c r="J96" s="38" t="s">
        <v>143</v>
      </c>
      <c r="K96" s="44">
        <v>9785867751784</v>
      </c>
      <c r="L96" s="45" t="s">
        <v>139</v>
      </c>
      <c r="M96" s="46" t="s">
        <v>33</v>
      </c>
      <c r="N96" s="39"/>
      <c r="O96" s="47">
        <v>4903000000</v>
      </c>
      <c r="P96" s="67"/>
      <c r="Q96" s="67"/>
      <c r="R96" s="67"/>
      <c r="S96" s="67"/>
      <c r="T96" s="81">
        <f t="shared" ref="T96:T106" si="16">V96*E96</f>
        <v>0</v>
      </c>
      <c r="U96" s="22">
        <f t="shared" ref="U96:U106" si="17">E96*N96</f>
        <v>0</v>
      </c>
      <c r="V96" s="82">
        <v>670</v>
      </c>
      <c r="W96" s="72"/>
      <c r="X96" s="72"/>
      <c r="Y96" s="21"/>
      <c r="Z96" s="21"/>
      <c r="AA96" s="21"/>
    </row>
    <row r="97" spans="1:29" s="20" customFormat="1" hidden="1" x14ac:dyDescent="0.25">
      <c r="A97" s="110" t="s">
        <v>107</v>
      </c>
      <c r="B97" s="114" t="s">
        <v>125</v>
      </c>
      <c r="C97" s="112" t="s">
        <v>30</v>
      </c>
      <c r="D97" s="52">
        <f t="shared" si="15"/>
        <v>670</v>
      </c>
      <c r="E97" s="41"/>
      <c r="F97" s="42" t="s">
        <v>54</v>
      </c>
      <c r="G97" s="50" t="s">
        <v>57</v>
      </c>
      <c r="H97" s="39" t="s">
        <v>31</v>
      </c>
      <c r="I97" s="38">
        <v>12</v>
      </c>
      <c r="J97" s="38" t="s">
        <v>143</v>
      </c>
      <c r="K97" s="44">
        <v>9785867751852</v>
      </c>
      <c r="L97" s="45" t="s">
        <v>139</v>
      </c>
      <c r="M97" s="46" t="s">
        <v>33</v>
      </c>
      <c r="N97" s="39"/>
      <c r="O97" s="47">
        <v>4903000000</v>
      </c>
      <c r="P97" s="67"/>
      <c r="Q97" s="67"/>
      <c r="R97" s="67"/>
      <c r="S97" s="67"/>
      <c r="T97" s="81">
        <f t="shared" si="16"/>
        <v>0</v>
      </c>
      <c r="U97" s="22">
        <f t="shared" si="17"/>
        <v>0</v>
      </c>
      <c r="V97" s="82">
        <v>670</v>
      </c>
      <c r="W97" s="72"/>
      <c r="X97" s="72"/>
      <c r="Y97" s="21"/>
      <c r="Z97" s="21"/>
      <c r="AA97" s="21"/>
    </row>
    <row r="98" spans="1:29" s="20" customFormat="1" hidden="1" x14ac:dyDescent="0.25">
      <c r="A98" s="110" t="s">
        <v>107</v>
      </c>
      <c r="B98" s="114" t="s">
        <v>126</v>
      </c>
      <c r="C98" s="112" t="s">
        <v>30</v>
      </c>
      <c r="D98" s="52">
        <f t="shared" si="15"/>
        <v>670</v>
      </c>
      <c r="E98" s="41"/>
      <c r="F98" s="42" t="s">
        <v>54</v>
      </c>
      <c r="G98" s="50" t="s">
        <v>57</v>
      </c>
      <c r="H98" s="39" t="s">
        <v>31</v>
      </c>
      <c r="I98" s="38">
        <v>12</v>
      </c>
      <c r="J98" s="38" t="s">
        <v>143</v>
      </c>
      <c r="K98" s="44">
        <v>9785867752347</v>
      </c>
      <c r="L98" s="45" t="s">
        <v>139</v>
      </c>
      <c r="M98" s="46" t="s">
        <v>33</v>
      </c>
      <c r="N98" s="39"/>
      <c r="O98" s="47">
        <v>4903000000</v>
      </c>
      <c r="P98" s="67"/>
      <c r="Q98" s="67"/>
      <c r="R98" s="67"/>
      <c r="S98" s="67"/>
      <c r="T98" s="81">
        <f t="shared" si="16"/>
        <v>0</v>
      </c>
      <c r="U98" s="22">
        <f t="shared" si="17"/>
        <v>0</v>
      </c>
      <c r="V98" s="82">
        <v>670</v>
      </c>
      <c r="W98" s="72"/>
      <c r="X98" s="72"/>
      <c r="Y98" s="21"/>
      <c r="Z98" s="21"/>
      <c r="AA98" s="21"/>
    </row>
    <row r="99" spans="1:29" s="20" customFormat="1" hidden="1" x14ac:dyDescent="0.25">
      <c r="A99" s="110" t="s">
        <v>107</v>
      </c>
      <c r="B99" s="114" t="s">
        <v>127</v>
      </c>
      <c r="C99" s="112" t="s">
        <v>30</v>
      </c>
      <c r="D99" s="52">
        <f t="shared" si="15"/>
        <v>670</v>
      </c>
      <c r="E99" s="41"/>
      <c r="F99" s="42" t="s">
        <v>54</v>
      </c>
      <c r="G99" s="50" t="s">
        <v>57</v>
      </c>
      <c r="H99" s="39" t="s">
        <v>31</v>
      </c>
      <c r="I99" s="38">
        <v>12</v>
      </c>
      <c r="J99" s="38" t="s">
        <v>143</v>
      </c>
      <c r="K99" s="44">
        <v>9785867751692</v>
      </c>
      <c r="L99" s="45" t="s">
        <v>139</v>
      </c>
      <c r="M99" s="46" t="s">
        <v>33</v>
      </c>
      <c r="N99" s="39"/>
      <c r="O99" s="47">
        <v>4903000000</v>
      </c>
      <c r="P99" s="67"/>
      <c r="Q99" s="67"/>
      <c r="R99" s="67"/>
      <c r="S99" s="67"/>
      <c r="T99" s="81">
        <f t="shared" si="16"/>
        <v>0</v>
      </c>
      <c r="U99" s="22">
        <f t="shared" si="17"/>
        <v>0</v>
      </c>
      <c r="V99" s="82">
        <v>670</v>
      </c>
      <c r="W99" s="72"/>
      <c r="X99" s="72"/>
      <c r="Y99" s="21"/>
      <c r="Z99" s="21"/>
      <c r="AA99" s="21"/>
    </row>
    <row r="100" spans="1:29" s="20" customFormat="1" hidden="1" x14ac:dyDescent="0.25">
      <c r="A100" s="110" t="s">
        <v>107</v>
      </c>
      <c r="B100" s="114" t="s">
        <v>128</v>
      </c>
      <c r="C100" s="112" t="s">
        <v>30</v>
      </c>
      <c r="D100" s="52">
        <f t="shared" si="15"/>
        <v>670</v>
      </c>
      <c r="E100" s="41"/>
      <c r="F100" s="42" t="s">
        <v>54</v>
      </c>
      <c r="G100" s="50" t="s">
        <v>57</v>
      </c>
      <c r="H100" s="39" t="s">
        <v>31</v>
      </c>
      <c r="I100" s="38">
        <v>12</v>
      </c>
      <c r="J100" s="38" t="s">
        <v>143</v>
      </c>
      <c r="K100" s="44">
        <v>9785867752200</v>
      </c>
      <c r="L100" s="45" t="s">
        <v>139</v>
      </c>
      <c r="M100" s="46" t="s">
        <v>33</v>
      </c>
      <c r="N100" s="39"/>
      <c r="O100" s="47">
        <v>4903000000</v>
      </c>
      <c r="P100" s="67"/>
      <c r="Q100" s="67"/>
      <c r="R100" s="67"/>
      <c r="S100" s="67"/>
      <c r="T100" s="81">
        <f t="shared" si="16"/>
        <v>0</v>
      </c>
      <c r="U100" s="22">
        <f t="shared" si="17"/>
        <v>0</v>
      </c>
      <c r="V100" s="82">
        <v>670</v>
      </c>
      <c r="W100" s="72"/>
      <c r="X100" s="72"/>
      <c r="Y100" s="21"/>
      <c r="Z100" s="21"/>
      <c r="AA100" s="21"/>
    </row>
    <row r="101" spans="1:29" s="20" customFormat="1" x14ac:dyDescent="0.25">
      <c r="A101" s="110" t="s">
        <v>105</v>
      </c>
      <c r="B101" s="114" t="s">
        <v>197</v>
      </c>
      <c r="C101" s="112" t="s">
        <v>30</v>
      </c>
      <c r="D101" s="52">
        <f t="shared" si="15"/>
        <v>670</v>
      </c>
      <c r="E101" s="41"/>
      <c r="F101" s="42" t="s">
        <v>54</v>
      </c>
      <c r="G101" s="50" t="s">
        <v>57</v>
      </c>
      <c r="H101" s="39" t="s">
        <v>31</v>
      </c>
      <c r="I101" s="38">
        <v>12</v>
      </c>
      <c r="J101" s="38" t="s">
        <v>143</v>
      </c>
      <c r="K101" s="44">
        <v>9785867752279</v>
      </c>
      <c r="L101" s="45" t="s">
        <v>139</v>
      </c>
      <c r="M101" s="46" t="s">
        <v>33</v>
      </c>
      <c r="N101" s="39"/>
      <c r="O101" s="47">
        <v>4903000000</v>
      </c>
      <c r="P101" s="67"/>
      <c r="Q101" s="67"/>
      <c r="R101" s="67"/>
      <c r="S101" s="67"/>
      <c r="T101" s="81">
        <f t="shared" si="16"/>
        <v>0</v>
      </c>
      <c r="U101" s="22">
        <f t="shared" si="17"/>
        <v>0</v>
      </c>
      <c r="V101" s="82">
        <v>670</v>
      </c>
      <c r="W101" s="72"/>
      <c r="X101" s="72"/>
      <c r="Y101" s="21"/>
      <c r="Z101" s="21"/>
      <c r="AA101" s="21"/>
    </row>
    <row r="102" spans="1:29" s="20" customFormat="1" hidden="1" x14ac:dyDescent="0.25">
      <c r="A102" s="110" t="s">
        <v>108</v>
      </c>
      <c r="B102" s="114" t="s">
        <v>129</v>
      </c>
      <c r="C102" s="112" t="s">
        <v>30</v>
      </c>
      <c r="D102" s="52">
        <f t="shared" si="15"/>
        <v>670</v>
      </c>
      <c r="E102" s="41"/>
      <c r="F102" s="42" t="s">
        <v>54</v>
      </c>
      <c r="G102" s="50" t="s">
        <v>57</v>
      </c>
      <c r="H102" s="39" t="s">
        <v>31</v>
      </c>
      <c r="I102" s="38">
        <v>12</v>
      </c>
      <c r="J102" s="38" t="s">
        <v>143</v>
      </c>
      <c r="K102" s="44">
        <v>9785867752217</v>
      </c>
      <c r="L102" s="45" t="s">
        <v>139</v>
      </c>
      <c r="M102" s="46" t="s">
        <v>140</v>
      </c>
      <c r="N102" s="39"/>
      <c r="O102" s="47">
        <v>4903000000</v>
      </c>
      <c r="P102" s="67"/>
      <c r="Q102" s="67"/>
      <c r="R102" s="67"/>
      <c r="S102" s="67"/>
      <c r="T102" s="81">
        <f t="shared" si="16"/>
        <v>0</v>
      </c>
      <c r="U102" s="22">
        <f t="shared" si="17"/>
        <v>0</v>
      </c>
      <c r="V102" s="82">
        <v>670</v>
      </c>
      <c r="W102" s="72"/>
      <c r="X102" s="72"/>
      <c r="Y102" s="21"/>
      <c r="Z102" s="21"/>
      <c r="AA102" s="21"/>
    </row>
    <row r="103" spans="1:29" s="20" customFormat="1" hidden="1" x14ac:dyDescent="0.25">
      <c r="A103" s="110" t="s">
        <v>108</v>
      </c>
      <c r="B103" s="114" t="s">
        <v>130</v>
      </c>
      <c r="C103" s="112" t="s">
        <v>30</v>
      </c>
      <c r="D103" s="52">
        <f t="shared" si="15"/>
        <v>670</v>
      </c>
      <c r="E103" s="41"/>
      <c r="F103" s="42" t="s">
        <v>54</v>
      </c>
      <c r="G103" s="50" t="s">
        <v>57</v>
      </c>
      <c r="H103" s="39" t="s">
        <v>31</v>
      </c>
      <c r="I103" s="38">
        <v>12</v>
      </c>
      <c r="J103" s="38" t="s">
        <v>143</v>
      </c>
      <c r="K103" s="44">
        <v>9785867751791</v>
      </c>
      <c r="L103" s="45" t="s">
        <v>139</v>
      </c>
      <c r="M103" s="46" t="s">
        <v>140</v>
      </c>
      <c r="N103" s="39"/>
      <c r="O103" s="47">
        <v>4903000000</v>
      </c>
      <c r="P103" s="67"/>
      <c r="Q103" s="67"/>
      <c r="R103" s="67"/>
      <c r="S103" s="67"/>
      <c r="T103" s="81">
        <f t="shared" si="16"/>
        <v>0</v>
      </c>
      <c r="U103" s="22">
        <f t="shared" si="17"/>
        <v>0</v>
      </c>
      <c r="V103" s="82">
        <v>670</v>
      </c>
      <c r="W103" s="72"/>
      <c r="X103" s="72"/>
      <c r="Y103" s="21"/>
      <c r="Z103" s="21"/>
      <c r="AA103" s="21"/>
    </row>
    <row r="104" spans="1:29" s="20" customFormat="1" hidden="1" x14ac:dyDescent="0.25">
      <c r="A104" s="110" t="s">
        <v>108</v>
      </c>
      <c r="B104" s="114" t="s">
        <v>125</v>
      </c>
      <c r="C104" s="112" t="s">
        <v>30</v>
      </c>
      <c r="D104" s="52">
        <f t="shared" si="15"/>
        <v>670</v>
      </c>
      <c r="E104" s="41"/>
      <c r="F104" s="42" t="s">
        <v>54</v>
      </c>
      <c r="G104" s="50" t="s">
        <v>57</v>
      </c>
      <c r="H104" s="39" t="s">
        <v>31</v>
      </c>
      <c r="I104" s="38">
        <v>12</v>
      </c>
      <c r="J104" s="38" t="s">
        <v>143</v>
      </c>
      <c r="K104" s="44">
        <v>9785867751869</v>
      </c>
      <c r="L104" s="45" t="s">
        <v>139</v>
      </c>
      <c r="M104" s="46" t="s">
        <v>140</v>
      </c>
      <c r="N104" s="39"/>
      <c r="O104" s="47">
        <v>4903000000</v>
      </c>
      <c r="P104" s="67"/>
      <c r="Q104" s="67"/>
      <c r="R104" s="67"/>
      <c r="S104" s="67"/>
      <c r="T104" s="81">
        <f t="shared" si="16"/>
        <v>0</v>
      </c>
      <c r="U104" s="22">
        <f t="shared" si="17"/>
        <v>0</v>
      </c>
      <c r="V104" s="82">
        <v>670</v>
      </c>
      <c r="W104" s="72"/>
      <c r="X104" s="72"/>
      <c r="Y104" s="21"/>
      <c r="Z104" s="21"/>
      <c r="AA104" s="21"/>
    </row>
    <row r="105" spans="1:29" s="20" customFormat="1" hidden="1" x14ac:dyDescent="0.25">
      <c r="A105" s="110" t="s">
        <v>108</v>
      </c>
      <c r="B105" s="114" t="s">
        <v>126</v>
      </c>
      <c r="C105" s="112" t="s">
        <v>30</v>
      </c>
      <c r="D105" s="52">
        <f t="shared" si="15"/>
        <v>670</v>
      </c>
      <c r="E105" s="41"/>
      <c r="F105" s="42" t="s">
        <v>54</v>
      </c>
      <c r="G105" s="50" t="s">
        <v>57</v>
      </c>
      <c r="H105" s="39" t="s">
        <v>31</v>
      </c>
      <c r="I105" s="38">
        <v>12</v>
      </c>
      <c r="J105" s="38" t="s">
        <v>143</v>
      </c>
      <c r="K105" s="44">
        <v>9785867752354</v>
      </c>
      <c r="L105" s="45" t="s">
        <v>139</v>
      </c>
      <c r="M105" s="46" t="s">
        <v>140</v>
      </c>
      <c r="N105" s="39"/>
      <c r="O105" s="47">
        <v>4903000000</v>
      </c>
      <c r="P105" s="67"/>
      <c r="Q105" s="67"/>
      <c r="R105" s="67"/>
      <c r="S105" s="67"/>
      <c r="T105" s="81">
        <f t="shared" si="16"/>
        <v>0</v>
      </c>
      <c r="U105" s="22">
        <f t="shared" si="17"/>
        <v>0</v>
      </c>
      <c r="V105" s="82">
        <v>670</v>
      </c>
      <c r="W105" s="72"/>
      <c r="X105" s="72"/>
      <c r="Y105" s="21"/>
      <c r="Z105" s="21"/>
      <c r="AA105" s="21"/>
    </row>
    <row r="106" spans="1:29" s="20" customFormat="1" hidden="1" x14ac:dyDescent="0.25">
      <c r="A106" s="110" t="s">
        <v>108</v>
      </c>
      <c r="B106" s="114" t="s">
        <v>131</v>
      </c>
      <c r="C106" s="112" t="s">
        <v>30</v>
      </c>
      <c r="D106" s="52">
        <f t="shared" si="15"/>
        <v>670</v>
      </c>
      <c r="E106" s="41"/>
      <c r="F106" s="42" t="s">
        <v>54</v>
      </c>
      <c r="G106" s="50" t="s">
        <v>57</v>
      </c>
      <c r="H106" s="39" t="s">
        <v>31</v>
      </c>
      <c r="I106" s="38">
        <v>12</v>
      </c>
      <c r="J106" s="38" t="s">
        <v>143</v>
      </c>
      <c r="K106" s="44">
        <v>9785867751722</v>
      </c>
      <c r="L106" s="45" t="s">
        <v>139</v>
      </c>
      <c r="M106" s="46" t="s">
        <v>140</v>
      </c>
      <c r="N106" s="39"/>
      <c r="O106" s="47">
        <v>4903000000</v>
      </c>
      <c r="P106" s="67"/>
      <c r="Q106" s="67"/>
      <c r="R106" s="67"/>
      <c r="S106" s="67"/>
      <c r="T106" s="81">
        <f t="shared" si="16"/>
        <v>0</v>
      </c>
      <c r="U106" s="22">
        <f t="shared" si="17"/>
        <v>0</v>
      </c>
      <c r="V106" s="82">
        <v>670</v>
      </c>
      <c r="W106" s="72"/>
      <c r="X106" s="72"/>
      <c r="Y106" s="21"/>
      <c r="Z106" s="21"/>
      <c r="AA106" s="21"/>
    </row>
    <row r="107" spans="1:29" s="20" customFormat="1" ht="15.75" thickBot="1" x14ac:dyDescent="0.3">
      <c r="A107" s="119"/>
      <c r="B107" s="120"/>
      <c r="C107" s="121"/>
      <c r="D107" s="74"/>
      <c r="E107" s="54"/>
      <c r="F107" s="55"/>
      <c r="G107" s="56"/>
      <c r="H107" s="57"/>
      <c r="I107" s="53"/>
      <c r="J107" s="53"/>
      <c r="K107" s="58"/>
      <c r="L107" s="59"/>
      <c r="M107" s="60"/>
      <c r="N107" s="57"/>
      <c r="O107" s="61"/>
      <c r="P107" s="67"/>
      <c r="Q107" s="67"/>
      <c r="R107" s="67"/>
      <c r="S107" s="67"/>
      <c r="T107" s="81"/>
      <c r="U107" s="22"/>
      <c r="V107" s="82"/>
      <c r="W107" s="72"/>
      <c r="X107" s="72"/>
      <c r="Y107" s="21"/>
      <c r="Z107" s="21"/>
      <c r="AA107" s="21"/>
    </row>
    <row r="108" spans="1:29" ht="16.5" thickBot="1" x14ac:dyDescent="0.3">
      <c r="A108" s="134" t="s">
        <v>52</v>
      </c>
      <c r="B108" s="135"/>
      <c r="C108" s="135"/>
      <c r="D108" s="135"/>
      <c r="E108" s="136"/>
      <c r="F108" s="85"/>
      <c r="G108" s="26"/>
      <c r="H108" s="26"/>
      <c r="I108" s="24"/>
      <c r="J108" s="25"/>
      <c r="K108" s="24"/>
      <c r="L108" s="24"/>
      <c r="M108" s="86"/>
      <c r="N108" s="24"/>
      <c r="O108" s="87"/>
      <c r="P108" s="88"/>
      <c r="Q108" s="89"/>
      <c r="R108" s="90"/>
      <c r="S108" s="75"/>
      <c r="T108" s="108"/>
      <c r="U108" s="108"/>
      <c r="V108" s="91"/>
      <c r="W108" s="91"/>
      <c r="Y108" s="70"/>
      <c r="Z108" s="70"/>
      <c r="AA108" s="70"/>
      <c r="AB108" s="70"/>
      <c r="AC108" s="70"/>
    </row>
    <row r="109" spans="1:29" ht="37.5" customHeight="1" thickBot="1" x14ac:dyDescent="0.3">
      <c r="A109" s="92" t="s">
        <v>144</v>
      </c>
      <c r="B109" s="92" t="s">
        <v>145</v>
      </c>
      <c r="C109" s="137" t="s">
        <v>146</v>
      </c>
      <c r="D109" s="138"/>
      <c r="E109" s="139"/>
      <c r="F109" s="23"/>
      <c r="G109" s="27"/>
      <c r="H109" s="27"/>
      <c r="I109" s="27"/>
      <c r="J109" s="18"/>
      <c r="K109" s="27"/>
      <c r="L109" s="27"/>
      <c r="M109" s="93"/>
      <c r="N109" s="23"/>
      <c r="O109" s="87"/>
      <c r="P109" s="88"/>
      <c r="Q109" s="89"/>
      <c r="R109" s="90"/>
      <c r="S109" s="75"/>
      <c r="T109" s="108"/>
      <c r="U109" s="108"/>
      <c r="V109" s="91"/>
      <c r="W109" s="91"/>
      <c r="Y109" s="70"/>
      <c r="Z109" s="70"/>
      <c r="AA109" s="70"/>
      <c r="AB109" s="70"/>
      <c r="AC109" s="70"/>
    </row>
    <row r="110" spans="1:29" ht="15.75" x14ac:dyDescent="0.25">
      <c r="A110" s="94">
        <v>0</v>
      </c>
      <c r="B110" s="95" t="s">
        <v>147</v>
      </c>
      <c r="C110" s="131">
        <v>0</v>
      </c>
      <c r="D110" s="132"/>
      <c r="E110" s="133"/>
      <c r="F110" s="13"/>
      <c r="G110" s="12"/>
      <c r="H110" s="12"/>
      <c r="I110" s="12"/>
      <c r="J110" s="12"/>
      <c r="K110" s="12"/>
      <c r="L110" s="12"/>
      <c r="M110" s="96"/>
      <c r="N110" s="28"/>
      <c r="O110" s="87"/>
      <c r="P110" s="88"/>
      <c r="Q110" s="97"/>
      <c r="R110" s="90"/>
      <c r="S110" s="75"/>
      <c r="T110" s="108"/>
      <c r="U110" s="108"/>
      <c r="V110" s="91"/>
      <c r="W110" s="91"/>
      <c r="Y110" s="70"/>
      <c r="Z110" s="70"/>
      <c r="AA110" s="70"/>
      <c r="AB110" s="70"/>
      <c r="AC110" s="70"/>
    </row>
    <row r="111" spans="1:29" ht="15.75" x14ac:dyDescent="0.25">
      <c r="A111" s="94">
        <v>3</v>
      </c>
      <c r="B111" s="95" t="s">
        <v>148</v>
      </c>
      <c r="C111" s="131">
        <v>0</v>
      </c>
      <c r="D111" s="132"/>
      <c r="E111" s="133"/>
      <c r="F111" s="23"/>
      <c r="G111" s="27"/>
      <c r="H111" s="27"/>
      <c r="I111" s="27"/>
      <c r="J111" s="18"/>
      <c r="K111" s="27"/>
      <c r="L111" s="27"/>
      <c r="M111" s="93"/>
      <c r="N111" s="23"/>
      <c r="O111" s="87"/>
      <c r="P111" s="88"/>
      <c r="Q111" s="89"/>
      <c r="R111" s="90"/>
      <c r="S111" s="75"/>
      <c r="T111" s="108"/>
      <c r="U111" s="108"/>
      <c r="V111" s="91"/>
      <c r="W111" s="91"/>
      <c r="Y111" s="70"/>
      <c r="Z111" s="70"/>
      <c r="AA111" s="70"/>
      <c r="AB111" s="70"/>
      <c r="AC111" s="70"/>
    </row>
    <row r="112" spans="1:29" ht="15.75" x14ac:dyDescent="0.25">
      <c r="A112" s="94">
        <v>6</v>
      </c>
      <c r="B112" s="95" t="s">
        <v>149</v>
      </c>
      <c r="C112" s="131">
        <v>0</v>
      </c>
      <c r="D112" s="132"/>
      <c r="E112" s="133"/>
      <c r="F112" s="13"/>
      <c r="G112" s="12"/>
      <c r="H112" s="12"/>
      <c r="I112" s="12"/>
      <c r="J112" s="12"/>
      <c r="K112" s="12"/>
      <c r="L112" s="12"/>
      <c r="M112" s="96"/>
      <c r="N112" s="28"/>
      <c r="O112" s="87"/>
      <c r="P112" s="88"/>
      <c r="Q112" s="89"/>
      <c r="R112" s="90"/>
      <c r="S112" s="75"/>
      <c r="T112" s="108"/>
      <c r="U112" s="108"/>
      <c r="V112" s="91"/>
      <c r="W112" s="91"/>
      <c r="Y112" s="70"/>
      <c r="Z112" s="70"/>
      <c r="AA112" s="70"/>
      <c r="AB112" s="70"/>
      <c r="AC112" s="70"/>
    </row>
    <row r="113" spans="1:29" ht="15.75" x14ac:dyDescent="0.25">
      <c r="A113" s="94">
        <v>9</v>
      </c>
      <c r="B113" s="95" t="s">
        <v>150</v>
      </c>
      <c r="C113" s="131">
        <v>0</v>
      </c>
      <c r="D113" s="132"/>
      <c r="E113" s="133"/>
      <c r="F113" s="23"/>
      <c r="G113" s="27"/>
      <c r="H113" s="27"/>
      <c r="I113" s="27"/>
      <c r="J113" s="18"/>
      <c r="K113" s="27"/>
      <c r="L113" s="27"/>
      <c r="M113" s="93"/>
      <c r="N113" s="23"/>
      <c r="O113" s="87"/>
      <c r="P113" s="88"/>
      <c r="Q113" s="89"/>
      <c r="R113" s="90"/>
      <c r="S113" s="75"/>
      <c r="T113" s="108"/>
      <c r="U113" s="108"/>
      <c r="V113" s="91"/>
      <c r="W113" s="91"/>
      <c r="Y113" s="70"/>
      <c r="Z113" s="70"/>
      <c r="AA113" s="70"/>
      <c r="AB113" s="70"/>
      <c r="AC113" s="70"/>
    </row>
    <row r="114" spans="1:29" ht="15.75" x14ac:dyDescent="0.25">
      <c r="A114" s="94">
        <v>12</v>
      </c>
      <c r="B114" s="95" t="s">
        <v>151</v>
      </c>
      <c r="C114" s="131">
        <v>0</v>
      </c>
      <c r="D114" s="132"/>
      <c r="E114" s="133"/>
      <c r="F114" s="13"/>
      <c r="G114" s="12"/>
      <c r="H114" s="12"/>
      <c r="I114" s="12"/>
      <c r="J114" s="12"/>
      <c r="K114" s="12"/>
      <c r="L114" s="12"/>
      <c r="M114" s="96"/>
      <c r="N114" s="28"/>
      <c r="O114" s="87"/>
      <c r="P114" s="88"/>
      <c r="Q114" s="89"/>
      <c r="R114" s="90"/>
      <c r="S114" s="75"/>
      <c r="T114" s="108"/>
      <c r="U114" s="108"/>
      <c r="V114" s="91"/>
      <c r="W114" s="91"/>
      <c r="Y114" s="70"/>
      <c r="Z114" s="70"/>
      <c r="AA114" s="70"/>
      <c r="AB114" s="70"/>
      <c r="AC114" s="70"/>
    </row>
    <row r="115" spans="1:29" ht="15.75" x14ac:dyDescent="0.25">
      <c r="A115" s="94">
        <v>15</v>
      </c>
      <c r="B115" s="95" t="s">
        <v>152</v>
      </c>
      <c r="C115" s="131">
        <v>10</v>
      </c>
      <c r="D115" s="132"/>
      <c r="E115" s="133"/>
      <c r="F115" s="23"/>
      <c r="G115" s="27"/>
      <c r="H115" s="27"/>
      <c r="I115" s="27"/>
      <c r="J115" s="18"/>
      <c r="K115" s="27"/>
      <c r="L115" s="27"/>
      <c r="M115" s="93"/>
      <c r="N115" s="23"/>
      <c r="O115" s="87"/>
      <c r="P115" s="88"/>
      <c r="Q115" s="89"/>
      <c r="R115" s="90"/>
      <c r="S115" s="75"/>
      <c r="T115" s="108"/>
      <c r="U115" s="108"/>
      <c r="V115" s="91"/>
      <c r="W115" s="91"/>
      <c r="Y115" s="70"/>
      <c r="Z115" s="70"/>
      <c r="AA115" s="70"/>
      <c r="AB115" s="70"/>
      <c r="AC115" s="70"/>
    </row>
    <row r="116" spans="1:29" ht="15.75" x14ac:dyDescent="0.25">
      <c r="A116" s="94">
        <v>18</v>
      </c>
      <c r="B116" s="95" t="s">
        <v>153</v>
      </c>
      <c r="C116" s="131">
        <v>30</v>
      </c>
      <c r="D116" s="132"/>
      <c r="E116" s="133"/>
      <c r="F116" s="98"/>
      <c r="G116" s="99"/>
      <c r="H116" s="99"/>
      <c r="I116" s="99"/>
      <c r="J116" s="99"/>
      <c r="K116" s="99"/>
      <c r="L116" s="99"/>
      <c r="M116" s="93"/>
      <c r="N116" s="27"/>
      <c r="O116" s="87"/>
      <c r="P116" s="88"/>
      <c r="Q116" s="89"/>
      <c r="R116" s="90"/>
      <c r="S116" s="75"/>
      <c r="T116" s="108"/>
      <c r="U116" s="108"/>
      <c r="V116" s="91"/>
      <c r="W116" s="91"/>
      <c r="Y116" s="70"/>
      <c r="Z116" s="70"/>
      <c r="AA116" s="70"/>
      <c r="AB116" s="70"/>
      <c r="AC116" s="70"/>
    </row>
    <row r="117" spans="1:29" ht="15.75" x14ac:dyDescent="0.25">
      <c r="A117" s="94">
        <v>21</v>
      </c>
      <c r="B117" s="95" t="s">
        <v>154</v>
      </c>
      <c r="C117" s="131">
        <v>50</v>
      </c>
      <c r="D117" s="132"/>
      <c r="E117" s="133"/>
      <c r="F117" s="100"/>
      <c r="G117" s="31"/>
      <c r="H117" s="31"/>
      <c r="I117" s="29"/>
      <c r="J117" s="30"/>
      <c r="K117" s="29"/>
      <c r="L117" s="29"/>
      <c r="M117" s="101"/>
      <c r="N117" s="32"/>
      <c r="O117" s="87"/>
      <c r="P117" s="88"/>
      <c r="Q117" s="89"/>
      <c r="R117" s="90"/>
      <c r="S117" s="75"/>
      <c r="T117" s="108"/>
      <c r="U117" s="108"/>
      <c r="V117" s="91"/>
      <c r="W117" s="91"/>
      <c r="Y117" s="70"/>
      <c r="Z117" s="70"/>
      <c r="AA117" s="70"/>
      <c r="AB117" s="70"/>
      <c r="AC117" s="70"/>
    </row>
    <row r="118" spans="1:29" ht="16.5" thickBot="1" x14ac:dyDescent="0.3">
      <c r="A118" s="102">
        <v>24</v>
      </c>
      <c r="B118" s="103" t="s">
        <v>155</v>
      </c>
      <c r="C118" s="122">
        <v>60</v>
      </c>
      <c r="D118" s="123"/>
      <c r="E118" s="124"/>
      <c r="F118" s="104"/>
      <c r="G118" s="35"/>
      <c r="H118" s="35"/>
      <c r="I118" s="33"/>
      <c r="J118" s="34"/>
      <c r="K118" s="33"/>
      <c r="L118" s="33"/>
      <c r="M118" s="101"/>
      <c r="N118" s="32"/>
      <c r="O118" s="87"/>
      <c r="P118" s="88"/>
      <c r="Q118" s="89"/>
      <c r="R118" s="90"/>
      <c r="S118" s="75"/>
      <c r="T118" s="108"/>
      <c r="U118" s="108"/>
      <c r="V118" s="91"/>
      <c r="W118" s="91"/>
      <c r="Y118" s="70"/>
      <c r="Z118" s="70"/>
      <c r="AA118" s="70"/>
      <c r="AB118" s="70"/>
      <c r="AC118" s="70"/>
    </row>
    <row r="119" spans="1:29" ht="15.75" thickBot="1" x14ac:dyDescent="0.3">
      <c r="A119" s="125" t="s">
        <v>156</v>
      </c>
      <c r="B119" s="126"/>
      <c r="C119" s="126"/>
      <c r="D119" s="126"/>
      <c r="E119" s="127"/>
      <c r="F119" s="104"/>
      <c r="G119" s="35"/>
      <c r="H119" s="35"/>
      <c r="I119" s="33"/>
      <c r="J119" s="34"/>
      <c r="K119" s="33"/>
      <c r="L119" s="33"/>
      <c r="M119" s="101"/>
      <c r="N119" s="32"/>
      <c r="O119" s="87"/>
      <c r="P119" s="88"/>
      <c r="Q119" s="89"/>
      <c r="R119" s="90"/>
      <c r="S119" s="75"/>
      <c r="T119" s="108"/>
      <c r="U119" s="108"/>
      <c r="V119" s="91"/>
      <c r="W119" s="91"/>
      <c r="Y119" s="70"/>
      <c r="Z119" s="70"/>
      <c r="AA119" s="70"/>
      <c r="AB119" s="70"/>
      <c r="AC119" s="70"/>
    </row>
    <row r="120" spans="1:29" ht="16.5" thickBot="1" x14ac:dyDescent="0.3">
      <c r="A120" s="128" t="s">
        <v>53</v>
      </c>
      <c r="B120" s="129"/>
      <c r="C120" s="129"/>
      <c r="D120" s="129"/>
      <c r="E120" s="130"/>
      <c r="F120" s="85"/>
      <c r="G120" s="26"/>
      <c r="H120" s="26"/>
      <c r="I120" s="24"/>
      <c r="J120" s="25"/>
      <c r="K120" s="24"/>
      <c r="L120" s="24"/>
      <c r="M120" s="86"/>
      <c r="N120" s="24"/>
      <c r="O120" s="105"/>
      <c r="P120" s="106"/>
      <c r="Q120" s="8"/>
      <c r="R120" s="90"/>
      <c r="S120" s="75"/>
      <c r="T120" s="108"/>
      <c r="U120" s="108"/>
      <c r="V120" s="91"/>
      <c r="W120" s="91"/>
      <c r="Y120" s="70"/>
      <c r="Z120" s="70"/>
      <c r="AA120" s="70"/>
      <c r="AB120" s="70"/>
      <c r="AC120" s="70"/>
    </row>
  </sheetData>
  <autoFilter ref="A8:X106">
    <sortState ref="A9:X180">
      <sortCondition ref="A8:A180"/>
    </sortState>
  </autoFilter>
  <mergeCells count="26">
    <mergeCell ref="A7:B7"/>
    <mergeCell ref="C7:D7"/>
    <mergeCell ref="A2:B2"/>
    <mergeCell ref="C2:D2"/>
    <mergeCell ref="A3:B3"/>
    <mergeCell ref="C3:D3"/>
    <mergeCell ref="A4:B4"/>
    <mergeCell ref="C4:D4"/>
    <mergeCell ref="B1:E1"/>
    <mergeCell ref="A5:B5"/>
    <mergeCell ref="C5:D5"/>
    <mergeCell ref="A6:B6"/>
    <mergeCell ref="C6:D6"/>
    <mergeCell ref="A108:E108"/>
    <mergeCell ref="C109:E109"/>
    <mergeCell ref="C110:E110"/>
    <mergeCell ref="C111:E111"/>
    <mergeCell ref="C112:E112"/>
    <mergeCell ref="C118:E118"/>
    <mergeCell ref="A119:E119"/>
    <mergeCell ref="A120:E120"/>
    <mergeCell ref="C113:E113"/>
    <mergeCell ref="C114:E114"/>
    <mergeCell ref="C115:E115"/>
    <mergeCell ref="C116:E116"/>
    <mergeCell ref="C117:E117"/>
  </mergeCells>
  <hyperlinks>
    <hyperlink ref="A7" r:id="rId1" display="e-mail: ZAKAZ@ARUNA.KZ   "/>
    <hyperlink ref="G40" r:id="rId2"/>
    <hyperlink ref="G11" r:id="rId3"/>
    <hyperlink ref="G9" r:id="rId4"/>
    <hyperlink ref="G14" r:id="rId5"/>
    <hyperlink ref="G17" r:id="rId6"/>
    <hyperlink ref="G13" r:id="rId7"/>
    <hyperlink ref="G20" r:id="rId8"/>
    <hyperlink ref="G22" r:id="rId9"/>
    <hyperlink ref="G10" r:id="rId10"/>
    <hyperlink ref="G12" r:id="rId11"/>
    <hyperlink ref="G15" r:id="rId12"/>
    <hyperlink ref="G16" r:id="rId13"/>
    <hyperlink ref="G18" r:id="rId14"/>
    <hyperlink ref="G19" r:id="rId15"/>
    <hyperlink ref="G21" r:id="rId16"/>
    <hyperlink ref="G70" r:id="rId17"/>
    <hyperlink ref="G73" r:id="rId18"/>
    <hyperlink ref="G72" r:id="rId19"/>
    <hyperlink ref="G71" r:id="rId20"/>
    <hyperlink ref="G47" r:id="rId21"/>
    <hyperlink ref="G49" r:id="rId22"/>
    <hyperlink ref="G50" r:id="rId23"/>
    <hyperlink ref="G51" r:id="rId24"/>
    <hyperlink ref="G53" r:id="rId25"/>
    <hyperlink ref="G54" r:id="rId26"/>
    <hyperlink ref="G52" r:id="rId27"/>
    <hyperlink ref="G9:G10" r:id="rId28" display="Картинки"/>
    <hyperlink ref="G57" r:id="rId29"/>
    <hyperlink ref="G56" r:id="rId30"/>
    <hyperlink ref="G55" r:id="rId31"/>
    <hyperlink ref="G34:G35" r:id="rId32" display="Картинки"/>
    <hyperlink ref="G94" r:id="rId33"/>
    <hyperlink ref="G95" r:id="rId34"/>
    <hyperlink ref="G97" r:id="rId35"/>
    <hyperlink ref="G98" r:id="rId36"/>
    <hyperlink ref="G99" r:id="rId37"/>
    <hyperlink ref="G100" r:id="rId38"/>
    <hyperlink ref="G39:G40" r:id="rId39" display="Картинки"/>
    <hyperlink ref="G68" r:id="rId40"/>
    <hyperlink ref="G66" r:id="rId41"/>
    <hyperlink ref="G67" r:id="rId42"/>
    <hyperlink ref="G69" r:id="rId43"/>
    <hyperlink ref="G26:G29" r:id="rId44" display="Картинки"/>
  </hyperlinks>
  <pageMargins left="0.25" right="0.25" top="0.75" bottom="0.75" header="0.3" footer="0.3"/>
  <pageSetup paperSize="9" scale="27" fitToHeight="0" orientation="portrait" r:id="rId45"/>
  <drawing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</dc:creator>
  <cp:lastModifiedBy>SERIK</cp:lastModifiedBy>
  <cp:lastPrinted>2018-08-29T04:07:59Z</cp:lastPrinted>
  <dcterms:created xsi:type="dcterms:W3CDTF">2018-08-24T03:43:33Z</dcterms:created>
  <dcterms:modified xsi:type="dcterms:W3CDTF">2022-12-19T10:02:34Z</dcterms:modified>
</cp:coreProperties>
</file>